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R:\ADMIN crèche- AES\FACTURATION\"/>
    </mc:Choice>
  </mc:AlternateContent>
  <xr:revisionPtr revIDLastSave="0" documentId="13_ncr:1_{5E28301E-1E65-4362-A631-268C23D599AA}" xr6:coauthVersionLast="47" xr6:coauthVersionMax="47" xr10:uidLastSave="{00000000-0000-0000-0000-000000000000}"/>
  <bookViews>
    <workbookView xWindow="28680" yWindow="-120" windowWidth="29040" windowHeight="15840" xr2:uid="{00000000-000D-0000-FFFF-FFFF00000000}"/>
  </bookViews>
  <sheets>
    <sheet name="salariés" sheetId="1" r:id="rId1"/>
    <sheet name="Source" sheetId="2" r:id="rId2"/>
    <sheet name="indépendants" sheetId="3" r:id="rId3"/>
  </sheets>
  <definedNames>
    <definedName name="_xlnm.Print_Area" localSheetId="2">indépendants!$A$1:$G$44</definedName>
    <definedName name="_xlnm.Print_Area" localSheetId="0">salariés!$A$1:$G$45</definedName>
    <definedName name="_xlnm.Print_Area" localSheetId="1">Source!$A$1:$G$38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4" i="3" l="1"/>
  <c r="D34" i="3"/>
  <c r="G33" i="3"/>
  <c r="D33" i="3"/>
  <c r="G32" i="3"/>
  <c r="D32" i="3"/>
  <c r="G30" i="3"/>
  <c r="D30" i="3"/>
  <c r="G29" i="3"/>
  <c r="D29" i="3"/>
  <c r="G28" i="3"/>
  <c r="D28" i="3"/>
  <c r="G27" i="3"/>
  <c r="D27" i="3"/>
  <c r="G31" i="3" l="1"/>
  <c r="G35" i="3" s="1"/>
  <c r="D31" i="3"/>
  <c r="D35" i="3" s="1"/>
  <c r="D27" i="2"/>
  <c r="D29" i="2" s="1"/>
  <c r="G27" i="2"/>
  <c r="D28" i="2"/>
  <c r="G28" i="2"/>
  <c r="G29" i="2" l="1"/>
  <c r="C31" i="2" s="1"/>
  <c r="C37" i="3"/>
  <c r="G35" i="1"/>
  <c r="D35" i="1"/>
  <c r="G34" i="1"/>
  <c r="D34" i="1"/>
  <c r="G33" i="1"/>
  <c r="D33" i="1"/>
  <c r="G31" i="1"/>
  <c r="D31" i="1"/>
  <c r="G30" i="1"/>
  <c r="D30" i="1"/>
  <c r="G29" i="1"/>
  <c r="D29" i="1"/>
  <c r="G28" i="1"/>
  <c r="D28" i="1"/>
  <c r="G27" i="1"/>
  <c r="D27" i="1"/>
  <c r="G32" i="1" l="1"/>
  <c r="G36" i="1" s="1"/>
  <c r="D32" i="1"/>
  <c r="D36" i="1" s="1"/>
  <c r="C38" i="1" s="1"/>
</calcChain>
</file>

<file path=xl/sharedStrings.xml><?xml version="1.0" encoding="utf-8"?>
<sst xmlns="http://schemas.openxmlformats.org/spreadsheetml/2006/main" count="166" uniqueCount="55">
  <si>
    <r>
      <t>Commune d'Attalens -</t>
    </r>
    <r>
      <rPr>
        <sz val="14"/>
        <color indexed="8"/>
        <rFont val="Arial Narrow"/>
        <family val="2"/>
      </rPr>
      <t xml:space="preserve"> Crèche et accueil extrascolaire Les Petits Lions</t>
    </r>
  </si>
  <si>
    <t xml:space="preserve">Calcul du tarif de garde </t>
  </si>
  <si>
    <t>Salariés - rentiers</t>
  </si>
  <si>
    <t>Selon les recommandation du SEJ (service de l'enfance et de la jeunesse)</t>
  </si>
  <si>
    <t>Pour le contrôle du prix financièrement accessible, c’est le calcul du revenu déterminant tel que mentionné ci-dessous qui servira de base. Ce calcul du revenu déterminant est fait de manière analogue au calcul du droit à la subvention aux assurances maladies, soit : Le revenu déterminant est donné par le revenu annuel net du dernier avis de taxation (code 4.910) disponible au 1er janvier de l’année en cours, auquel sont ajoutés :</t>
  </si>
  <si>
    <t xml:space="preserve">a) pour les personnes salariées ou rentières : les primes et cotisations d’assurance (codes 4.110 à 4.140), les intérêts passifs privés pour la part qui excède 30 000 francs (code 4.210), les frais d’entretien d’immeubles privés pour la part qui excède 15 000 francs (code 4.310) et le vingtième (5 %) de la fortune imposable (code 7.910).
</t>
  </si>
  <si>
    <t>Année scolaire</t>
  </si>
  <si>
    <t>Nom et prénom(s) enfant(s)</t>
  </si>
  <si>
    <t>Coordonnées des parents</t>
  </si>
  <si>
    <t xml:space="preserve">Père </t>
  </si>
  <si>
    <t>Mère</t>
  </si>
  <si>
    <t>(si même domicile que l'enfant)</t>
  </si>
  <si>
    <t>Nom et prénom</t>
  </si>
  <si>
    <r>
      <t xml:space="preserve">Calcul - </t>
    </r>
    <r>
      <rPr>
        <sz val="12"/>
        <color indexed="8"/>
        <rFont val="Arial Narrow"/>
        <family val="2"/>
      </rPr>
      <t>pour les personnes salariées ou rentières :</t>
    </r>
  </si>
  <si>
    <t>Familles mariées ou monoparentales</t>
  </si>
  <si>
    <t>Familles en concubinage</t>
  </si>
  <si>
    <t>remplir les deux colonnes en fonction des données du dernier avis de taxation en vigueur</t>
  </si>
  <si>
    <t>Père</t>
  </si>
  <si>
    <t>revenu déterminant</t>
  </si>
  <si>
    <t>+ 4.110</t>
  </si>
  <si>
    <t>primes caisse maladie</t>
  </si>
  <si>
    <t>+ 4.120</t>
  </si>
  <si>
    <t>autres primes et cotisations</t>
  </si>
  <si>
    <t>+ 4.130</t>
  </si>
  <si>
    <t>prévoyance individuelle</t>
  </si>
  <si>
    <t>+ 4.140</t>
  </si>
  <si>
    <t>rachat d’années d’assurance</t>
  </si>
  <si>
    <t>subtotal</t>
  </si>
  <si>
    <t xml:space="preserve"> </t>
  </si>
  <si>
    <t>+ 4.210</t>
  </si>
  <si>
    <t>les intérêts passifs privés</t>
  </si>
  <si>
    <t>+ 4.310</t>
  </si>
  <si>
    <t>les frais entretien immeuble</t>
  </si>
  <si>
    <t>+ 7.910</t>
  </si>
  <si>
    <t xml:space="preserve">fortune imposable    </t>
  </si>
  <si>
    <t>Total</t>
  </si>
  <si>
    <t>Montant pris en compte pour                                    le calcul du revenu déterminant</t>
  </si>
  <si>
    <t xml:space="preserve">Date </t>
  </si>
  <si>
    <t>le</t>
  </si>
  <si>
    <t>Signature(s)</t>
  </si>
  <si>
    <t xml:space="preserve">!!! Cette feuille de calcul n'a qu'une valeur indicative,                                                                                                                                                    le tarif définitif est calculé par l'administration communale d'Attalens et adapté en cas de rectification de l'avis de taxation !!! </t>
  </si>
  <si>
    <r>
      <t xml:space="preserve">remplir la première et/ou la deuxième colonne en fonction des données du dernier avis de taxation en vigueur </t>
    </r>
    <r>
      <rPr>
        <sz val="11"/>
        <color indexed="8"/>
        <rFont val="Wingdings"/>
        <charset val="2"/>
      </rPr>
      <t>F</t>
    </r>
    <r>
      <rPr>
        <sz val="11"/>
        <color indexed="8"/>
        <rFont val="Arial Narrow"/>
        <family val="2"/>
      </rPr>
      <t>aux déductions mentionnées avec un *</t>
    </r>
  </si>
  <si>
    <t>ne remplir que les cases colorées mettre les valeurs en positif / en cas de fortune imp. négative, mettre 0</t>
  </si>
  <si>
    <t>selon tabelle approuvée par le Conseil communal,                        entrée en vigueur le 01.08.2016</t>
  </si>
  <si>
    <t>Fortune imposable</t>
  </si>
  <si>
    <t>Revenu brut soumis à l'impôt</t>
  </si>
  <si>
    <t>c) Pour les personnes imposées à la source, le revenu déterminant correspond à 80% du revenu brut soumis à l'impôt, augmenté du vingtième de la fortune imposable, selon les données fiscales disponibles au 1er janvier de l'année en cours.</t>
  </si>
  <si>
    <t>Impôt à la source</t>
  </si>
  <si>
    <r>
      <t>Commune d'Attalens -</t>
    </r>
    <r>
      <rPr>
        <sz val="10"/>
        <color indexed="8"/>
        <rFont val="Arial"/>
        <family val="2"/>
      </rPr>
      <t xml:space="preserve"> Crèche et accueil extrascolaire Les Petits Lions</t>
    </r>
  </si>
  <si>
    <t>Indépendants</t>
  </si>
  <si>
    <t xml:space="preserve">b) pour les personnes ayant une activité indépendante : les primes et cotisations d’assurance (codes 4.110), les autres primes et cotisations (code 4.120), le rachat d'années d'assurance (2ème pilier, caisse de pension) pour la part qui excède 15 000 francs (code 4.140), les intérêts passifs privés pour la part qui excède 30 000 francs (code 4.210), les frais d’entretien d’immeubles privés pour la part qui excède 15 000 francs (code 4.310) et le vingtième (5 %) de la fortune imposable (code 7.910).
</t>
  </si>
  <si>
    <r>
      <t xml:space="preserve">Calcul - </t>
    </r>
    <r>
      <rPr>
        <sz val="10"/>
        <color indexed="8"/>
        <rFont val="Arial"/>
        <family val="2"/>
      </rPr>
      <t>pour les personnes salariées ou rentières :</t>
    </r>
  </si>
  <si>
    <r>
      <t xml:space="preserve">remplir la première et/ou la deuxième colonne en fonction des données du dernier avis de taxation en vigueur </t>
    </r>
    <r>
      <rPr>
        <sz val="10"/>
        <color indexed="8"/>
        <rFont val="Wingdings"/>
        <charset val="2"/>
      </rPr>
      <t>F</t>
    </r>
    <r>
      <rPr>
        <sz val="10"/>
        <color indexed="8"/>
        <rFont val="Arial"/>
        <family val="2"/>
      </rPr>
      <t>aux déductions mentionnées avec un *</t>
    </r>
  </si>
  <si>
    <t>primes caisse maladie/accidents</t>
  </si>
  <si>
    <t>(uniquement si montant positif)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</si>
</sst>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fr.&quot;\ #,##0.00;&quot;fr.&quot;\ \-#,##0.00"/>
    <numFmt numFmtId="165" formatCode="_ &quot;fr.&quot;\ * #,##0.00_ ;_ &quot;fr.&quot;\ * \-#,##0.00_ ;_ &quot;fr.&quot;\ * &quot;-&quot;??_ ;_ @_ "/>
    <numFmt numFmtId="166" formatCode="0.000"/>
    <numFmt numFmtId="167" formatCode="#,##0.000"/>
  </numFmts>
  <fonts count="26" x14ac:knownFonts="1">
    <font>
      <sz val="10"/>
      <color theme="1"/>
      <name val="Arial"/>
      <family val="2"/>
    </font>
    <font>
      <sz val="11"/>
      <color indexed="8"/>
      <name val="Arial Narrow"/>
      <family val="2"/>
    </font>
    <font>
      <sz val="14"/>
      <color indexed="8"/>
      <name val="Arial Narrow"/>
      <family val="2"/>
    </font>
    <font>
      <sz val="11"/>
      <name val="Arial Narrow"/>
      <family val="2"/>
    </font>
    <font>
      <b/>
      <sz val="14"/>
      <name val="Arial Narrow"/>
      <family val="2"/>
    </font>
    <font>
      <sz val="10"/>
      <name val="Arial Narrow"/>
      <family val="2"/>
    </font>
    <font>
      <sz val="12"/>
      <color indexed="8"/>
      <name val="Arial Narrow"/>
      <family val="2"/>
    </font>
    <font>
      <sz val="12"/>
      <name val="Arial Narrow"/>
      <family val="2"/>
    </font>
    <font>
      <b/>
      <sz val="12"/>
      <name val="Arial Narrow"/>
      <family val="2"/>
    </font>
    <font>
      <sz val="11"/>
      <color indexed="8"/>
      <name val="Wingdings"/>
      <charset val="2"/>
    </font>
    <font>
      <sz val="11"/>
      <color theme="1"/>
      <name val="Arial Narrow"/>
      <family val="2"/>
    </font>
    <font>
      <b/>
      <sz val="14"/>
      <color theme="1"/>
      <name val="Arial Narrow"/>
      <family val="2"/>
    </font>
    <font>
      <sz val="10"/>
      <color theme="1"/>
      <name val="Arial Narrow"/>
      <family val="2"/>
    </font>
    <font>
      <b/>
      <sz val="12"/>
      <color theme="1"/>
      <name val="Arial Narrow"/>
      <family val="2"/>
    </font>
    <font>
      <sz val="9"/>
      <color theme="1"/>
      <name val="Arial Narrow"/>
      <family val="2"/>
    </font>
    <font>
      <i/>
      <sz val="9"/>
      <color theme="1"/>
      <name val="Arial Narrow"/>
      <family val="2"/>
    </font>
    <font>
      <i/>
      <sz val="10"/>
      <color theme="1"/>
      <name val="Arial Narrow"/>
      <family val="2"/>
    </font>
    <font>
      <b/>
      <sz val="11"/>
      <color theme="1"/>
      <name val="Arial Narrow"/>
      <family val="2"/>
    </font>
    <font>
      <i/>
      <sz val="8"/>
      <color theme="1"/>
      <name val="Arial Narrow"/>
      <family val="2"/>
    </font>
    <font>
      <sz val="11"/>
      <color rgb="FFFF0000"/>
      <name val="Arial Narrow"/>
      <family val="2"/>
    </font>
    <font>
      <b/>
      <sz val="11"/>
      <color theme="0"/>
      <name val="Arial Narrow"/>
      <family val="2"/>
    </font>
    <font>
      <sz val="10"/>
      <color theme="0"/>
      <name val="Arial Narrow"/>
      <family val="2"/>
    </font>
    <font>
      <b/>
      <sz val="12"/>
      <color theme="0"/>
      <name val="Arial Narrow"/>
      <family val="2"/>
    </font>
    <font>
      <sz val="10"/>
      <color theme="1"/>
      <name val="Arial"/>
      <family val="2"/>
    </font>
    <font>
      <sz val="10"/>
      <color indexed="8"/>
      <name val="Arial"/>
      <family val="2"/>
    </font>
    <font>
      <sz val="10"/>
      <color indexed="8"/>
      <name val="Wingdings"/>
      <charset val="2"/>
    </font>
  </fonts>
  <fills count="8">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6" tint="-0.49998474074526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s>
  <cellStyleXfs count="1">
    <xf numFmtId="0" fontId="0" fillId="0" borderId="0"/>
  </cellStyleXfs>
  <cellXfs count="112">
    <xf numFmtId="0" fontId="0" fillId="0" borderId="0" xfId="0"/>
    <xf numFmtId="0" fontId="10" fillId="0" borderId="0" xfId="0" applyFont="1"/>
    <xf numFmtId="0" fontId="3" fillId="0" borderId="4" xfId="0" applyFont="1" applyFill="1" applyBorder="1"/>
    <xf numFmtId="0" fontId="10" fillId="0" borderId="0" xfId="0" applyFont="1" applyAlignment="1">
      <alignment vertical="top"/>
    </xf>
    <xf numFmtId="0" fontId="3" fillId="0" borderId="4" xfId="0" applyFont="1" applyFill="1" applyBorder="1" applyAlignment="1">
      <alignment vertical="top"/>
    </xf>
    <xf numFmtId="0" fontId="10" fillId="0" borderId="0" xfId="0" applyFont="1" applyBorder="1"/>
    <xf numFmtId="0" fontId="11" fillId="0" borderId="0" xfId="0" applyFont="1" applyBorder="1"/>
    <xf numFmtId="0" fontId="10" fillId="0" borderId="0" xfId="0" applyFont="1" applyBorder="1" applyAlignment="1">
      <alignment vertical="center"/>
    </xf>
    <xf numFmtId="0" fontId="10" fillId="0" borderId="0" xfId="0" applyFont="1" applyAlignment="1">
      <alignment vertical="center"/>
    </xf>
    <xf numFmtId="0" fontId="3" fillId="0" borderId="4" xfId="0" applyFont="1" applyFill="1" applyBorder="1" applyAlignment="1">
      <alignment vertical="center"/>
    </xf>
    <xf numFmtId="0" fontId="10" fillId="0" borderId="0" xfId="0" applyFont="1" applyAlignment="1">
      <alignment horizontal="left"/>
    </xf>
    <xf numFmtId="0" fontId="3" fillId="0" borderId="4" xfId="0" applyFont="1" applyFill="1" applyBorder="1" applyAlignment="1">
      <alignment horizontal="left"/>
    </xf>
    <xf numFmtId="0" fontId="12" fillId="0" borderId="0" xfId="0" applyFont="1" applyAlignment="1">
      <alignment horizontal="left"/>
    </xf>
    <xf numFmtId="0" fontId="5" fillId="0" borderId="4" xfId="0" applyFont="1" applyFill="1" applyBorder="1" applyAlignment="1">
      <alignment horizontal="left"/>
    </xf>
    <xf numFmtId="0" fontId="10" fillId="0" borderId="1" xfId="0" applyFont="1" applyBorder="1"/>
    <xf numFmtId="0" fontId="13" fillId="0" borderId="0" xfId="0" applyFont="1" applyBorder="1" applyAlignment="1">
      <alignment vertical="center"/>
    </xf>
    <xf numFmtId="0" fontId="11" fillId="2"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right" wrapText="1" indent="1"/>
    </xf>
    <xf numFmtId="0" fontId="11" fillId="0" borderId="0" xfId="0" applyFont="1" applyFill="1" applyBorder="1" applyAlignment="1" applyProtection="1">
      <alignment horizontal="center" vertical="center"/>
      <protection locked="0"/>
    </xf>
    <xf numFmtId="0" fontId="10" fillId="0" borderId="0" xfId="0" applyFont="1" applyFill="1"/>
    <xf numFmtId="0" fontId="13" fillId="0" borderId="0" xfId="0" applyFont="1" applyBorder="1"/>
    <xf numFmtId="0" fontId="14" fillId="0" borderId="0" xfId="0" applyFont="1" applyBorder="1"/>
    <xf numFmtId="0" fontId="10" fillId="0" borderId="0" xfId="0" applyFont="1" applyBorder="1" applyAlignment="1">
      <alignment vertical="top"/>
    </xf>
    <xf numFmtId="0" fontId="10" fillId="0" borderId="0" xfId="0" applyFont="1" applyAlignment="1"/>
    <xf numFmtId="0" fontId="15" fillId="0" borderId="0" xfId="0" applyFont="1" applyBorder="1"/>
    <xf numFmtId="0" fontId="14" fillId="0" borderId="0" xfId="0" applyFont="1" applyAlignment="1"/>
    <xf numFmtId="0" fontId="14" fillId="0" borderId="0" xfId="0" applyFont="1"/>
    <xf numFmtId="4" fontId="7" fillId="0" borderId="4" xfId="0" applyNumberFormat="1" applyFont="1" applyFill="1" applyBorder="1" applyAlignment="1">
      <alignment horizontal="center"/>
    </xf>
    <xf numFmtId="166" fontId="10" fillId="0" borderId="0" xfId="0" applyNumberFormat="1" applyFont="1" applyBorder="1" applyAlignment="1">
      <alignment horizontal="left" vertical="center"/>
    </xf>
    <xf numFmtId="165" fontId="10" fillId="2" borderId="0" xfId="0" applyNumberFormat="1" applyFont="1" applyFill="1" applyBorder="1" applyAlignment="1" applyProtection="1">
      <alignment vertical="center"/>
      <protection locked="0"/>
    </xf>
    <xf numFmtId="165" fontId="10" fillId="0" borderId="0" xfId="0" applyNumberFormat="1" applyFont="1" applyFill="1" applyBorder="1" applyAlignment="1">
      <alignment vertical="center"/>
    </xf>
    <xf numFmtId="165" fontId="10" fillId="0" borderId="0" xfId="0" applyNumberFormat="1" applyFont="1" applyBorder="1" applyAlignment="1">
      <alignment vertical="center"/>
    </xf>
    <xf numFmtId="4" fontId="7" fillId="0" borderId="4" xfId="0" applyNumberFormat="1" applyFont="1" applyFill="1" applyBorder="1" applyAlignment="1">
      <alignment horizontal="center" vertical="center"/>
    </xf>
    <xf numFmtId="166" fontId="10" fillId="0" borderId="0" xfId="0" quotePrefix="1" applyNumberFormat="1" applyFont="1" applyBorder="1" applyAlignment="1">
      <alignment horizontal="left" vertical="center"/>
    </xf>
    <xf numFmtId="0" fontId="10" fillId="0" borderId="0" xfId="0" applyFont="1" applyBorder="1" applyAlignment="1">
      <alignment vertical="center" wrapText="1"/>
    </xf>
    <xf numFmtId="4" fontId="16" fillId="0" borderId="2" xfId="0" applyNumberFormat="1" applyFont="1" applyFill="1" applyBorder="1" applyAlignment="1">
      <alignment vertical="center"/>
    </xf>
    <xf numFmtId="165" fontId="16" fillId="0" borderId="2" xfId="0" applyNumberFormat="1" applyFont="1" applyFill="1" applyBorder="1" applyAlignment="1">
      <alignment vertical="center"/>
    </xf>
    <xf numFmtId="0" fontId="16" fillId="0" borderId="0" xfId="0" applyFont="1" applyBorder="1" applyAlignment="1">
      <alignment vertical="center"/>
    </xf>
    <xf numFmtId="0" fontId="12" fillId="0" borderId="0" xfId="0" applyFont="1" applyBorder="1" applyAlignment="1">
      <alignment horizontal="left" vertical="center"/>
    </xf>
    <xf numFmtId="166" fontId="10" fillId="0" borderId="0" xfId="0" quotePrefix="1" applyNumberFormat="1" applyFont="1" applyBorder="1" applyAlignment="1">
      <alignment horizontal="right" vertical="center"/>
    </xf>
    <xf numFmtId="4" fontId="17" fillId="0" borderId="3" xfId="0" applyNumberFormat="1" applyFont="1" applyBorder="1" applyAlignment="1">
      <alignment vertical="center"/>
    </xf>
    <xf numFmtId="165" fontId="17" fillId="0" borderId="3" xfId="0" applyNumberFormat="1" applyFont="1" applyFill="1" applyBorder="1" applyAlignment="1">
      <alignment vertical="center"/>
    </xf>
    <xf numFmtId="4" fontId="10" fillId="0" borderId="0" xfId="0" applyNumberFormat="1" applyFont="1" applyBorder="1" applyAlignment="1">
      <alignment vertical="center"/>
    </xf>
    <xf numFmtId="4"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xf numFmtId="0" fontId="8" fillId="0" borderId="0" xfId="0" applyFont="1" applyFill="1" applyBorder="1"/>
    <xf numFmtId="0" fontId="3" fillId="0" borderId="0" xfId="0" applyFont="1" applyFill="1" applyBorder="1"/>
    <xf numFmtId="0" fontId="3" fillId="0" borderId="0" xfId="0" applyFont="1" applyFill="1" applyBorder="1" applyAlignment="1"/>
    <xf numFmtId="0" fontId="17" fillId="0" borderId="0" xfId="0" applyFont="1"/>
    <xf numFmtId="4" fontId="3" fillId="0" borderId="4" xfId="0" applyNumberFormat="1" applyFont="1" applyFill="1" applyBorder="1" applyAlignment="1">
      <alignment horizontal="center"/>
    </xf>
    <xf numFmtId="4" fontId="3" fillId="0" borderId="4" xfId="0" applyNumberFormat="1" applyFont="1" applyFill="1" applyBorder="1" applyAlignment="1">
      <alignment horizontal="center" vertical="center"/>
    </xf>
    <xf numFmtId="0" fontId="17" fillId="0" borderId="0" xfId="0" applyFont="1" applyBorder="1"/>
    <xf numFmtId="167" fontId="10" fillId="0" borderId="0" xfId="0" quotePrefix="1" applyNumberFormat="1" applyFont="1" applyFill="1" applyBorder="1" applyAlignment="1">
      <alignment horizontal="left" vertical="center"/>
    </xf>
    <xf numFmtId="166" fontId="10" fillId="0" borderId="0" xfId="0" quotePrefix="1" applyNumberFormat="1" applyFont="1" applyFill="1" applyBorder="1" applyAlignment="1">
      <alignment horizontal="left" vertical="center"/>
    </xf>
    <xf numFmtId="0" fontId="12" fillId="0" borderId="0" xfId="0" applyFont="1" applyFill="1" applyBorder="1" applyAlignment="1">
      <alignment horizontal="left" vertical="center"/>
    </xf>
    <xf numFmtId="166" fontId="10" fillId="0" borderId="0" xfId="0" quotePrefix="1" applyNumberFormat="1" applyFont="1" applyFill="1" applyBorder="1" applyAlignment="1">
      <alignment horizontal="right" vertical="center"/>
    </xf>
    <xf numFmtId="4" fontId="17"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6" fontId="17" fillId="0" borderId="0" xfId="0" applyNumberFormat="1" applyFont="1" applyFill="1" applyBorder="1" applyAlignment="1">
      <alignment vertical="center"/>
    </xf>
    <xf numFmtId="0" fontId="17" fillId="0" borderId="0" xfId="0" applyFont="1" applyFill="1" applyBorder="1" applyAlignment="1">
      <alignment vertical="center" wrapText="1"/>
    </xf>
    <xf numFmtId="165" fontId="10" fillId="5" borderId="0" xfId="0" applyNumberFormat="1" applyFont="1" applyFill="1" applyAlignment="1" applyProtection="1">
      <alignment vertical="center"/>
      <protection locked="0"/>
    </xf>
    <xf numFmtId="0" fontId="11" fillId="5" borderId="0" xfId="0" applyFont="1" applyFill="1" applyBorder="1" applyAlignment="1">
      <alignment horizontal="center" vertical="center"/>
    </xf>
    <xf numFmtId="0" fontId="11" fillId="6" borderId="0" xfId="0" applyFont="1" applyFill="1" applyBorder="1" applyAlignment="1">
      <alignment horizontal="center" vertical="center"/>
    </xf>
    <xf numFmtId="0" fontId="23" fillId="0" borderId="0" xfId="0" applyFont="1"/>
    <xf numFmtId="166" fontId="12" fillId="0" borderId="0" xfId="0" applyNumberFormat="1" applyFont="1" applyBorder="1" applyAlignment="1">
      <alignment horizontal="left" vertical="center"/>
    </xf>
    <xf numFmtId="0" fontId="12" fillId="0" borderId="0" xfId="0" applyFont="1" applyBorder="1" applyAlignment="1">
      <alignment vertical="center"/>
    </xf>
    <xf numFmtId="165" fontId="10" fillId="6" borderId="0" xfId="0" applyNumberFormat="1" applyFont="1" applyFill="1" applyAlignment="1" applyProtection="1">
      <alignment vertical="center"/>
      <protection locked="0"/>
    </xf>
    <xf numFmtId="166" fontId="12" fillId="0" borderId="0" xfId="0" quotePrefix="1" applyNumberFormat="1" applyFont="1" applyBorder="1" applyAlignment="1">
      <alignment horizontal="left" vertical="center"/>
    </xf>
    <xf numFmtId="0" fontId="12" fillId="0" borderId="0" xfId="0" applyFont="1" applyBorder="1" applyAlignment="1">
      <alignment vertical="center" wrapText="1"/>
    </xf>
    <xf numFmtId="0" fontId="14" fillId="0" borderId="0" xfId="0" applyFont="1" applyBorder="1" applyAlignment="1">
      <alignment horizontal="center" vertical="top"/>
    </xf>
    <xf numFmtId="0" fontId="14" fillId="0" borderId="0" xfId="0" applyFont="1" applyBorder="1" applyAlignment="1">
      <alignment horizontal="center"/>
    </xf>
    <xf numFmtId="0" fontId="10" fillId="0" borderId="1" xfId="0" applyFont="1" applyBorder="1" applyAlignment="1" applyProtection="1">
      <alignment horizontal="center"/>
      <protection locked="0"/>
    </xf>
    <xf numFmtId="0" fontId="17" fillId="0" borderId="0" xfId="0" applyFont="1" applyFill="1" applyBorder="1" applyAlignment="1">
      <alignment horizontal="right" vertical="center" wrapText="1"/>
    </xf>
    <xf numFmtId="0" fontId="19" fillId="0" borderId="0" xfId="0" applyFont="1" applyAlignment="1">
      <alignment horizontal="center" wrapText="1"/>
    </xf>
    <xf numFmtId="0" fontId="10" fillId="0" borderId="0" xfId="0" applyFont="1" applyBorder="1" applyAlignment="1">
      <alignment horizontal="center"/>
    </xf>
    <xf numFmtId="0" fontId="10" fillId="0" borderId="1" xfId="0" applyFont="1" applyBorder="1" applyAlignment="1" applyProtection="1">
      <alignment horizontal="right"/>
      <protection locked="0"/>
    </xf>
    <xf numFmtId="0" fontId="13" fillId="0" borderId="0" xfId="0" applyFont="1" applyBorder="1" applyAlignment="1">
      <alignment horizontal="left" wrapText="1"/>
    </xf>
    <xf numFmtId="0" fontId="10" fillId="0" borderId="0" xfId="0" applyFont="1" applyBorder="1" applyAlignment="1">
      <alignment horizontal="left" wrapText="1"/>
    </xf>
    <xf numFmtId="0" fontId="20" fillId="3" borderId="0" xfId="0" applyFont="1" applyFill="1" applyBorder="1" applyAlignment="1">
      <alignment horizontal="center"/>
    </xf>
    <xf numFmtId="0" fontId="18" fillId="0" borderId="0" xfId="0" applyFont="1" applyBorder="1" applyAlignment="1">
      <alignment horizontal="center" vertical="top"/>
    </xf>
    <xf numFmtId="0" fontId="18" fillId="0" borderId="0" xfId="0" applyFont="1" applyAlignment="1">
      <alignment horizontal="right" wrapText="1"/>
    </xf>
    <xf numFmtId="165" fontId="21" fillId="3" borderId="5" xfId="0" applyNumberFormat="1" applyFont="1" applyFill="1" applyBorder="1" applyAlignment="1">
      <alignment horizontal="right" vertical="center" wrapText="1"/>
    </xf>
    <xf numFmtId="165" fontId="21" fillId="3" borderId="6" xfId="0" applyNumberFormat="1" applyFont="1" applyFill="1" applyBorder="1" applyAlignment="1">
      <alignment horizontal="right" vertical="center" wrapText="1"/>
    </xf>
    <xf numFmtId="164" fontId="22" fillId="3" borderId="5" xfId="0" applyNumberFormat="1" applyFont="1" applyFill="1" applyBorder="1" applyAlignment="1">
      <alignment horizontal="center" vertical="center"/>
    </xf>
    <xf numFmtId="0" fontId="21" fillId="3" borderId="7" xfId="0" applyFont="1" applyFill="1" applyBorder="1" applyAlignment="1">
      <alignment horizontal="right" vertical="center" wrapText="1" indent="1"/>
    </xf>
    <xf numFmtId="0" fontId="21" fillId="3" borderId="5" xfId="0" applyFont="1" applyFill="1" applyBorder="1" applyAlignment="1">
      <alignment horizontal="right" vertical="center" wrapText="1" indent="1"/>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11" fillId="2" borderId="0" xfId="0" applyFont="1" applyFill="1" applyBorder="1" applyAlignment="1">
      <alignment horizontal="center"/>
    </xf>
    <xf numFmtId="0" fontId="4" fillId="2" borderId="0" xfId="0" applyFont="1" applyFill="1" applyBorder="1" applyAlignment="1">
      <alignment horizontal="center" vertical="top"/>
    </xf>
    <xf numFmtId="0" fontId="12" fillId="0" borderId="0" xfId="0" applyFont="1" applyBorder="1" applyAlignment="1">
      <alignment horizontal="left" vertical="top" wrapText="1"/>
    </xf>
    <xf numFmtId="0" fontId="12" fillId="0" borderId="0" xfId="0" applyFont="1" applyBorder="1" applyAlignment="1">
      <alignment horizontal="right" vertical="center" wrapText="1" indent="1"/>
    </xf>
    <xf numFmtId="165" fontId="21" fillId="4" borderId="5" xfId="0" applyNumberFormat="1" applyFont="1" applyFill="1" applyBorder="1" applyAlignment="1">
      <alignment horizontal="right" vertical="center" wrapText="1"/>
    </xf>
    <xf numFmtId="165" fontId="21" fillId="4" borderId="6" xfId="0" applyNumberFormat="1" applyFont="1" applyFill="1" applyBorder="1" applyAlignment="1">
      <alignment horizontal="right" vertical="center" wrapText="1"/>
    </xf>
    <xf numFmtId="165" fontId="22" fillId="4" borderId="5" xfId="0" applyNumberFormat="1" applyFont="1" applyFill="1" applyBorder="1" applyAlignment="1">
      <alignment horizontal="center" vertical="center"/>
    </xf>
    <xf numFmtId="164" fontId="22" fillId="4" borderId="5" xfId="0" applyNumberFormat="1" applyFont="1" applyFill="1" applyBorder="1" applyAlignment="1">
      <alignment horizontal="center" vertical="center"/>
    </xf>
    <xf numFmtId="0" fontId="21" fillId="4" borderId="7" xfId="0" applyFont="1" applyFill="1" applyBorder="1" applyAlignment="1">
      <alignment horizontal="right" vertical="center" wrapText="1" indent="1"/>
    </xf>
    <xf numFmtId="0" fontId="21" fillId="4" borderId="5" xfId="0" applyFont="1" applyFill="1" applyBorder="1" applyAlignment="1">
      <alignment horizontal="right" vertical="center" wrapText="1" indent="1"/>
    </xf>
    <xf numFmtId="0" fontId="20" fillId="4" borderId="0" xfId="0" applyFont="1" applyFill="1" applyBorder="1" applyAlignment="1">
      <alignment horizontal="center"/>
    </xf>
    <xf numFmtId="0" fontId="11" fillId="5" borderId="0" xfId="0" applyFont="1" applyFill="1" applyBorder="1" applyAlignment="1">
      <alignment horizontal="center"/>
    </xf>
    <xf numFmtId="0" fontId="4" fillId="5" borderId="0" xfId="0" applyFont="1" applyFill="1" applyBorder="1" applyAlignment="1">
      <alignment horizontal="center" vertical="top"/>
    </xf>
    <xf numFmtId="0" fontId="21" fillId="7" borderId="7" xfId="0" applyFont="1" applyFill="1" applyBorder="1" applyAlignment="1">
      <alignment horizontal="right" vertical="center" wrapText="1" indent="1"/>
    </xf>
    <xf numFmtId="0" fontId="21" fillId="7" borderId="5" xfId="0" applyFont="1" applyFill="1" applyBorder="1" applyAlignment="1">
      <alignment horizontal="right" vertical="center" wrapText="1" indent="1"/>
    </xf>
    <xf numFmtId="165" fontId="22" fillId="7" borderId="5" xfId="0" applyNumberFormat="1" applyFont="1" applyFill="1" applyBorder="1" applyAlignment="1">
      <alignment horizontal="center" vertical="center"/>
    </xf>
    <xf numFmtId="164" fontId="22" fillId="7" borderId="5" xfId="0" applyNumberFormat="1" applyFont="1" applyFill="1" applyBorder="1" applyAlignment="1">
      <alignment horizontal="center" vertical="center"/>
    </xf>
    <xf numFmtId="165" fontId="21" fillId="7" borderId="5" xfId="0" applyNumberFormat="1" applyFont="1" applyFill="1" applyBorder="1" applyAlignment="1">
      <alignment horizontal="right" vertical="center" wrapText="1"/>
    </xf>
    <xf numFmtId="165" fontId="21" fillId="7" borderId="6" xfId="0" applyNumberFormat="1" applyFont="1" applyFill="1" applyBorder="1" applyAlignment="1">
      <alignment horizontal="right" vertical="center" wrapText="1"/>
    </xf>
    <xf numFmtId="0" fontId="20" fillId="7" borderId="0" xfId="0" applyFont="1" applyFill="1" applyBorder="1" applyAlignment="1">
      <alignment horizontal="center"/>
    </xf>
    <xf numFmtId="0" fontId="11" fillId="6" borderId="0" xfId="0" applyFont="1" applyFill="1" applyBorder="1" applyAlignment="1">
      <alignment horizontal="center"/>
    </xf>
    <xf numFmtId="0" fontId="4" fillId="6" borderId="0" xfId="0"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26</xdr:row>
      <xdr:rowOff>9525</xdr:rowOff>
    </xdr:from>
    <xdr:to>
      <xdr:col>0</xdr:col>
      <xdr:colOff>638175</xdr:colOff>
      <xdr:row>27</xdr:row>
      <xdr:rowOff>0</xdr:rowOff>
    </xdr:to>
    <xdr:pic>
      <xdr:nvPicPr>
        <xdr:cNvPr id="1085" name="Flèche" descr="Triangle droit pointant sur ">
          <a:extLst>
            <a:ext uri="{FF2B5EF4-FFF2-40B4-BE49-F238E27FC236}">
              <a16:creationId xmlns:a16="http://schemas.microsoft.com/office/drawing/2014/main" id="{C2E0E800-9096-4A7A-92CF-6019CB9753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067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27</xdr:row>
      <xdr:rowOff>9525</xdr:rowOff>
    </xdr:from>
    <xdr:to>
      <xdr:col>0</xdr:col>
      <xdr:colOff>638175</xdr:colOff>
      <xdr:row>28</xdr:row>
      <xdr:rowOff>0</xdr:rowOff>
    </xdr:to>
    <xdr:pic>
      <xdr:nvPicPr>
        <xdr:cNvPr id="1086" name="Flèche" descr="Triangle droit pointant sur ">
          <a:extLst>
            <a:ext uri="{FF2B5EF4-FFF2-40B4-BE49-F238E27FC236}">
              <a16:creationId xmlns:a16="http://schemas.microsoft.com/office/drawing/2014/main" id="{449635D5-A899-4B25-BB9F-C3BC71FA79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257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28</xdr:row>
      <xdr:rowOff>9525</xdr:rowOff>
    </xdr:from>
    <xdr:to>
      <xdr:col>0</xdr:col>
      <xdr:colOff>638175</xdr:colOff>
      <xdr:row>29</xdr:row>
      <xdr:rowOff>0</xdr:rowOff>
    </xdr:to>
    <xdr:pic>
      <xdr:nvPicPr>
        <xdr:cNvPr id="1087" name="Flèche" descr="Triangle droit pointant sur ">
          <a:extLst>
            <a:ext uri="{FF2B5EF4-FFF2-40B4-BE49-F238E27FC236}">
              <a16:creationId xmlns:a16="http://schemas.microsoft.com/office/drawing/2014/main" id="{5A2B2987-8EF0-4BD2-B5BA-59FE3DF8FA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448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29</xdr:row>
      <xdr:rowOff>9525</xdr:rowOff>
    </xdr:from>
    <xdr:to>
      <xdr:col>0</xdr:col>
      <xdr:colOff>638175</xdr:colOff>
      <xdr:row>30</xdr:row>
      <xdr:rowOff>0</xdr:rowOff>
    </xdr:to>
    <xdr:pic>
      <xdr:nvPicPr>
        <xdr:cNvPr id="1088" name="Flèche" descr="Triangle droit pointant sur ">
          <a:extLst>
            <a:ext uri="{FF2B5EF4-FFF2-40B4-BE49-F238E27FC236}">
              <a16:creationId xmlns:a16="http://schemas.microsoft.com/office/drawing/2014/main" id="{1E1F1F4B-9688-489D-9739-DF54ABCC6E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638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30</xdr:row>
      <xdr:rowOff>9525</xdr:rowOff>
    </xdr:from>
    <xdr:to>
      <xdr:col>0</xdr:col>
      <xdr:colOff>647700</xdr:colOff>
      <xdr:row>31</xdr:row>
      <xdr:rowOff>0</xdr:rowOff>
    </xdr:to>
    <xdr:pic>
      <xdr:nvPicPr>
        <xdr:cNvPr id="1089" name="Flèche" descr="Triangle droit pointant sur ">
          <a:extLst>
            <a:ext uri="{FF2B5EF4-FFF2-40B4-BE49-F238E27FC236}">
              <a16:creationId xmlns:a16="http://schemas.microsoft.com/office/drawing/2014/main" id="{C1B23568-B0AD-4CBF-9A34-A0DF79A3BD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6829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32</xdr:row>
      <xdr:rowOff>9525</xdr:rowOff>
    </xdr:from>
    <xdr:to>
      <xdr:col>0</xdr:col>
      <xdr:colOff>638175</xdr:colOff>
      <xdr:row>33</xdr:row>
      <xdr:rowOff>0</xdr:rowOff>
    </xdr:to>
    <xdr:pic>
      <xdr:nvPicPr>
        <xdr:cNvPr id="1090" name="Flèche" descr="Triangle droit pointant sur ">
          <a:extLst>
            <a:ext uri="{FF2B5EF4-FFF2-40B4-BE49-F238E27FC236}">
              <a16:creationId xmlns:a16="http://schemas.microsoft.com/office/drawing/2014/main" id="{91926A50-11E5-4717-AA4A-E7CAB2FCBA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210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33</xdr:row>
      <xdr:rowOff>9525</xdr:rowOff>
    </xdr:from>
    <xdr:to>
      <xdr:col>0</xdr:col>
      <xdr:colOff>638175</xdr:colOff>
      <xdr:row>34</xdr:row>
      <xdr:rowOff>0</xdr:rowOff>
    </xdr:to>
    <xdr:pic>
      <xdr:nvPicPr>
        <xdr:cNvPr id="1091" name="Flèche" descr="Triangle droit pointant sur ">
          <a:extLst>
            <a:ext uri="{FF2B5EF4-FFF2-40B4-BE49-F238E27FC236}">
              <a16:creationId xmlns:a16="http://schemas.microsoft.com/office/drawing/2014/main" id="{0D483312-F3B9-4BBF-8C9A-1D7CE7EA8F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400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34</xdr:row>
      <xdr:rowOff>9525</xdr:rowOff>
    </xdr:from>
    <xdr:to>
      <xdr:col>0</xdr:col>
      <xdr:colOff>638175</xdr:colOff>
      <xdr:row>35</xdr:row>
      <xdr:rowOff>0</xdr:rowOff>
    </xdr:to>
    <xdr:pic>
      <xdr:nvPicPr>
        <xdr:cNvPr id="1092" name="Flèche" descr="Triangle droit pointant sur ">
          <a:extLst>
            <a:ext uri="{FF2B5EF4-FFF2-40B4-BE49-F238E27FC236}">
              <a16:creationId xmlns:a16="http://schemas.microsoft.com/office/drawing/2014/main" id="{9D78F13D-BA97-4F9E-BD25-6362077013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591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1343025</xdr:colOff>
      <xdr:row>20</xdr:row>
      <xdr:rowOff>28575</xdr:rowOff>
    </xdr:from>
    <xdr:to>
      <xdr:col>1</xdr:col>
      <xdr:colOff>1466850</xdr:colOff>
      <xdr:row>20</xdr:row>
      <xdr:rowOff>209550</xdr:rowOff>
    </xdr:to>
    <xdr:pic>
      <xdr:nvPicPr>
        <xdr:cNvPr id="1093" name="Flèche" descr="Triangle droit pointant sur ">
          <a:extLst>
            <a:ext uri="{FF2B5EF4-FFF2-40B4-BE49-F238E27FC236}">
              <a16:creationId xmlns:a16="http://schemas.microsoft.com/office/drawing/2014/main" id="{63C33849-C4EE-41D5-AAA4-A38929265F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4752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1352550</xdr:colOff>
      <xdr:row>21</xdr:row>
      <xdr:rowOff>38100</xdr:rowOff>
    </xdr:from>
    <xdr:to>
      <xdr:col>1</xdr:col>
      <xdr:colOff>1466850</xdr:colOff>
      <xdr:row>21</xdr:row>
      <xdr:rowOff>219075</xdr:rowOff>
    </xdr:to>
    <xdr:pic>
      <xdr:nvPicPr>
        <xdr:cNvPr id="1094" name="Flèche" descr="Triangle droit pointant sur ">
          <a:extLst>
            <a:ext uri="{FF2B5EF4-FFF2-40B4-BE49-F238E27FC236}">
              <a16:creationId xmlns:a16="http://schemas.microsoft.com/office/drawing/2014/main" id="{04C3F756-5674-4595-954B-266A9EC787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8350" y="51720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514350</xdr:colOff>
      <xdr:row>27</xdr:row>
      <xdr:rowOff>0</xdr:rowOff>
    </xdr:from>
    <xdr:ext cx="123825" cy="180975"/>
    <xdr:pic>
      <xdr:nvPicPr>
        <xdr:cNvPr id="2" name="Flèche" descr="Triangle droit pointant sur ">
          <a:extLst>
            <a:ext uri="{FF2B5EF4-FFF2-40B4-BE49-F238E27FC236}">
              <a16:creationId xmlns:a16="http://schemas.microsoft.com/office/drawing/2014/main" id="{C3C4103A-2CD0-4618-A1DA-55E7246024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4371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1129811</xdr:colOff>
      <xdr:row>26</xdr:row>
      <xdr:rowOff>2198</xdr:rowOff>
    </xdr:from>
    <xdr:ext cx="123825" cy="180975"/>
    <xdr:pic>
      <xdr:nvPicPr>
        <xdr:cNvPr id="3" name="Flèche" descr="Triangle droit pointant sur ">
          <a:extLst>
            <a:ext uri="{FF2B5EF4-FFF2-40B4-BE49-F238E27FC236}">
              <a16:creationId xmlns:a16="http://schemas.microsoft.com/office/drawing/2014/main" id="{FAF0ABF3-3FC1-460A-979C-6B78931A6E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0336" y="4212248"/>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514350</xdr:colOff>
      <xdr:row>27</xdr:row>
      <xdr:rowOff>0</xdr:rowOff>
    </xdr:from>
    <xdr:ext cx="123825" cy="180975"/>
    <xdr:pic>
      <xdr:nvPicPr>
        <xdr:cNvPr id="4" name="Flèche" descr="Triangle droit pointant sur ">
          <a:extLst>
            <a:ext uri="{FF2B5EF4-FFF2-40B4-BE49-F238E27FC236}">
              <a16:creationId xmlns:a16="http://schemas.microsoft.com/office/drawing/2014/main" id="{8C4573BE-940B-4AFC-8BF8-6522726E64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4371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523875</xdr:colOff>
      <xdr:row>27</xdr:row>
      <xdr:rowOff>0</xdr:rowOff>
    </xdr:from>
    <xdr:ext cx="123825" cy="180975"/>
    <xdr:pic>
      <xdr:nvPicPr>
        <xdr:cNvPr id="5" name="Flèche" descr="Triangle droit pointant sur ">
          <a:extLst>
            <a:ext uri="{FF2B5EF4-FFF2-40B4-BE49-F238E27FC236}">
              <a16:creationId xmlns:a16="http://schemas.microsoft.com/office/drawing/2014/main" id="{225CCE0D-4F6D-4C7B-9DA4-086955EA5E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4371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514350</xdr:colOff>
      <xdr:row>27</xdr:row>
      <xdr:rowOff>0</xdr:rowOff>
    </xdr:from>
    <xdr:ext cx="123825" cy="180975"/>
    <xdr:pic>
      <xdr:nvPicPr>
        <xdr:cNvPr id="6" name="Flèche" descr="Triangle droit pointant sur ">
          <a:extLst>
            <a:ext uri="{FF2B5EF4-FFF2-40B4-BE49-F238E27FC236}">
              <a16:creationId xmlns:a16="http://schemas.microsoft.com/office/drawing/2014/main" id="{B1F48BF5-26B1-4201-8DD5-304A2430F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4371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1129811</xdr:colOff>
      <xdr:row>27</xdr:row>
      <xdr:rowOff>9525</xdr:rowOff>
    </xdr:from>
    <xdr:ext cx="123825" cy="180975"/>
    <xdr:pic>
      <xdr:nvPicPr>
        <xdr:cNvPr id="7" name="Flèche" descr="Triangle droit pointant sur ">
          <a:extLst>
            <a:ext uri="{FF2B5EF4-FFF2-40B4-BE49-F238E27FC236}">
              <a16:creationId xmlns:a16="http://schemas.microsoft.com/office/drawing/2014/main" id="{151C4BF7-D855-4573-B180-5550D3EB90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0336" y="43815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1343025</xdr:colOff>
      <xdr:row>20</xdr:row>
      <xdr:rowOff>28575</xdr:rowOff>
    </xdr:from>
    <xdr:ext cx="123825" cy="180975"/>
    <xdr:pic>
      <xdr:nvPicPr>
        <xdr:cNvPr id="8" name="Flèche" descr="Triangle droit pointant sur ">
          <a:extLst>
            <a:ext uri="{FF2B5EF4-FFF2-40B4-BE49-F238E27FC236}">
              <a16:creationId xmlns:a16="http://schemas.microsoft.com/office/drawing/2014/main" id="{1DA0C10D-0C7D-49A0-9BCD-92BEAB7EAA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32670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1352550</xdr:colOff>
      <xdr:row>21</xdr:row>
      <xdr:rowOff>38100</xdr:rowOff>
    </xdr:from>
    <xdr:ext cx="114300" cy="180975"/>
    <xdr:pic>
      <xdr:nvPicPr>
        <xdr:cNvPr id="9" name="Flèche" descr="Triangle droit pointant sur ">
          <a:extLst>
            <a:ext uri="{FF2B5EF4-FFF2-40B4-BE49-F238E27FC236}">
              <a16:creationId xmlns:a16="http://schemas.microsoft.com/office/drawing/2014/main" id="{0221E732-DF08-4A78-87FF-22D36A9F58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34385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409575</xdr:colOff>
      <xdr:row>0</xdr:row>
      <xdr:rowOff>0</xdr:rowOff>
    </xdr:from>
    <xdr:ext cx="552450" cy="534133"/>
    <xdr:pic>
      <xdr:nvPicPr>
        <xdr:cNvPr id="10" name="Image 11" descr="drapeau Attalens">
          <a:extLst>
            <a:ext uri="{FF2B5EF4-FFF2-40B4-BE49-F238E27FC236}">
              <a16:creationId xmlns:a16="http://schemas.microsoft.com/office/drawing/2014/main" id="{98796F49-8578-4195-AEFB-E88BCEF6AE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81575" y="0"/>
          <a:ext cx="552450" cy="53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552450" cy="534133"/>
    <xdr:pic>
      <xdr:nvPicPr>
        <xdr:cNvPr id="11" name="Image 12" descr="drapeau Attalens">
          <a:extLst>
            <a:ext uri="{FF2B5EF4-FFF2-40B4-BE49-F238E27FC236}">
              <a16:creationId xmlns:a16="http://schemas.microsoft.com/office/drawing/2014/main" id="{B9817592-7EA9-485B-986C-F6F70F97C3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552450" cy="53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514350</xdr:colOff>
      <xdr:row>26</xdr:row>
      <xdr:rowOff>9525</xdr:rowOff>
    </xdr:from>
    <xdr:to>
      <xdr:col>0</xdr:col>
      <xdr:colOff>638175</xdr:colOff>
      <xdr:row>27</xdr:row>
      <xdr:rowOff>0</xdr:rowOff>
    </xdr:to>
    <xdr:pic>
      <xdr:nvPicPr>
        <xdr:cNvPr id="2" name="Flèche" descr="Triangle droit pointant sur ">
          <a:extLst>
            <a:ext uri="{FF2B5EF4-FFF2-40B4-BE49-F238E27FC236}">
              <a16:creationId xmlns:a16="http://schemas.microsoft.com/office/drawing/2014/main" id="{C6DA05CD-B967-4435-9C83-566A2ED4C1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2388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27</xdr:row>
      <xdr:rowOff>9525</xdr:rowOff>
    </xdr:from>
    <xdr:to>
      <xdr:col>0</xdr:col>
      <xdr:colOff>638175</xdr:colOff>
      <xdr:row>28</xdr:row>
      <xdr:rowOff>0</xdr:rowOff>
    </xdr:to>
    <xdr:pic>
      <xdr:nvPicPr>
        <xdr:cNvPr id="3" name="Flèche" descr="Triangle droit pointant sur ">
          <a:extLst>
            <a:ext uri="{FF2B5EF4-FFF2-40B4-BE49-F238E27FC236}">
              <a16:creationId xmlns:a16="http://schemas.microsoft.com/office/drawing/2014/main" id="{21C57BBB-4D90-4C24-AA9B-CAEE61D515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4293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28</xdr:row>
      <xdr:rowOff>9525</xdr:rowOff>
    </xdr:from>
    <xdr:to>
      <xdr:col>0</xdr:col>
      <xdr:colOff>638175</xdr:colOff>
      <xdr:row>29</xdr:row>
      <xdr:rowOff>0</xdr:rowOff>
    </xdr:to>
    <xdr:pic>
      <xdr:nvPicPr>
        <xdr:cNvPr id="4" name="Flèche" descr="Triangle droit pointant sur ">
          <a:extLst>
            <a:ext uri="{FF2B5EF4-FFF2-40B4-BE49-F238E27FC236}">
              <a16:creationId xmlns:a16="http://schemas.microsoft.com/office/drawing/2014/main" id="{F122266D-820F-406C-8D16-0C556B6303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6198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29</xdr:row>
      <xdr:rowOff>0</xdr:rowOff>
    </xdr:from>
    <xdr:to>
      <xdr:col>0</xdr:col>
      <xdr:colOff>638175</xdr:colOff>
      <xdr:row>29</xdr:row>
      <xdr:rowOff>180975</xdr:rowOff>
    </xdr:to>
    <xdr:pic>
      <xdr:nvPicPr>
        <xdr:cNvPr id="5" name="Flèche" descr="Triangle droit pointant sur ">
          <a:extLst>
            <a:ext uri="{FF2B5EF4-FFF2-40B4-BE49-F238E27FC236}">
              <a16:creationId xmlns:a16="http://schemas.microsoft.com/office/drawing/2014/main" id="{0C872152-36AD-460E-A77F-4F904AEF1C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80085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29</xdr:row>
      <xdr:rowOff>9525</xdr:rowOff>
    </xdr:from>
    <xdr:to>
      <xdr:col>0</xdr:col>
      <xdr:colOff>647700</xdr:colOff>
      <xdr:row>30</xdr:row>
      <xdr:rowOff>0</xdr:rowOff>
    </xdr:to>
    <xdr:pic>
      <xdr:nvPicPr>
        <xdr:cNvPr id="6" name="Flèche" descr="Triangle droit pointant sur ">
          <a:extLst>
            <a:ext uri="{FF2B5EF4-FFF2-40B4-BE49-F238E27FC236}">
              <a16:creationId xmlns:a16="http://schemas.microsoft.com/office/drawing/2014/main" id="{BFB52110-E473-45C2-B479-DC0D5CD10E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68103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31</xdr:row>
      <xdr:rowOff>9525</xdr:rowOff>
    </xdr:from>
    <xdr:to>
      <xdr:col>0</xdr:col>
      <xdr:colOff>638175</xdr:colOff>
      <xdr:row>32</xdr:row>
      <xdr:rowOff>0</xdr:rowOff>
    </xdr:to>
    <xdr:pic>
      <xdr:nvPicPr>
        <xdr:cNvPr id="7" name="Flèche" descr="Triangle droit pointant sur ">
          <a:extLst>
            <a:ext uri="{FF2B5EF4-FFF2-40B4-BE49-F238E27FC236}">
              <a16:creationId xmlns:a16="http://schemas.microsoft.com/office/drawing/2014/main" id="{0C05BF4B-233F-4D1D-B9D2-984B69A45A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1913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32</xdr:row>
      <xdr:rowOff>9525</xdr:rowOff>
    </xdr:from>
    <xdr:to>
      <xdr:col>0</xdr:col>
      <xdr:colOff>638175</xdr:colOff>
      <xdr:row>33</xdr:row>
      <xdr:rowOff>0</xdr:rowOff>
    </xdr:to>
    <xdr:pic>
      <xdr:nvPicPr>
        <xdr:cNvPr id="8" name="Flèche" descr="Triangle droit pointant sur ">
          <a:extLst>
            <a:ext uri="{FF2B5EF4-FFF2-40B4-BE49-F238E27FC236}">
              <a16:creationId xmlns:a16="http://schemas.microsoft.com/office/drawing/2014/main" id="{9CFC53AF-ED6C-4993-9545-942E366844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3818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33</xdr:row>
      <xdr:rowOff>9525</xdr:rowOff>
    </xdr:from>
    <xdr:to>
      <xdr:col>0</xdr:col>
      <xdr:colOff>638175</xdr:colOff>
      <xdr:row>34</xdr:row>
      <xdr:rowOff>0</xdr:rowOff>
    </xdr:to>
    <xdr:pic>
      <xdr:nvPicPr>
        <xdr:cNvPr id="9" name="Flèche" descr="Triangle droit pointant sur ">
          <a:extLst>
            <a:ext uri="{FF2B5EF4-FFF2-40B4-BE49-F238E27FC236}">
              <a16:creationId xmlns:a16="http://schemas.microsoft.com/office/drawing/2014/main" id="{27B5E240-0D80-47DA-9197-FB5050C0A9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5723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1343025</xdr:colOff>
      <xdr:row>20</xdr:row>
      <xdr:rowOff>28575</xdr:rowOff>
    </xdr:from>
    <xdr:to>
      <xdr:col>1</xdr:col>
      <xdr:colOff>1466850</xdr:colOff>
      <xdr:row>20</xdr:row>
      <xdr:rowOff>209550</xdr:rowOff>
    </xdr:to>
    <xdr:pic>
      <xdr:nvPicPr>
        <xdr:cNvPr id="10" name="Flèche" descr="Triangle droit pointant sur ">
          <a:extLst>
            <a:ext uri="{FF2B5EF4-FFF2-40B4-BE49-F238E27FC236}">
              <a16:creationId xmlns:a16="http://schemas.microsoft.com/office/drawing/2014/main" id="{2693B177-ED3C-4615-9DE9-FC7C41DF65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4924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1352550</xdr:colOff>
      <xdr:row>21</xdr:row>
      <xdr:rowOff>38100</xdr:rowOff>
    </xdr:from>
    <xdr:to>
      <xdr:col>1</xdr:col>
      <xdr:colOff>1466850</xdr:colOff>
      <xdr:row>21</xdr:row>
      <xdr:rowOff>219075</xdr:rowOff>
    </xdr:to>
    <xdr:pic>
      <xdr:nvPicPr>
        <xdr:cNvPr id="11" name="Flèche" descr="Triangle droit pointant sur ">
          <a:extLst>
            <a:ext uri="{FF2B5EF4-FFF2-40B4-BE49-F238E27FC236}">
              <a16:creationId xmlns:a16="http://schemas.microsoft.com/office/drawing/2014/main" id="{7F46D02F-404A-4D8B-AB04-59A0387AE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8350" y="53435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409575</xdr:colOff>
      <xdr:row>0</xdr:row>
      <xdr:rowOff>0</xdr:rowOff>
    </xdr:from>
    <xdr:to>
      <xdr:col>7</xdr:col>
      <xdr:colOff>9525</xdr:colOff>
      <xdr:row>2</xdr:row>
      <xdr:rowOff>28575</xdr:rowOff>
    </xdr:to>
    <xdr:pic>
      <xdr:nvPicPr>
        <xdr:cNvPr id="12" name="Image 11" descr="drapeau Attalens">
          <a:extLst>
            <a:ext uri="{FF2B5EF4-FFF2-40B4-BE49-F238E27FC236}">
              <a16:creationId xmlns:a16="http://schemas.microsoft.com/office/drawing/2014/main" id="{B88CD107-0F32-48E1-98A3-158D0B0B8A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8375" y="0"/>
          <a:ext cx="552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552450</xdr:colOff>
      <xdr:row>2</xdr:row>
      <xdr:rowOff>28575</xdr:rowOff>
    </xdr:to>
    <xdr:pic>
      <xdr:nvPicPr>
        <xdr:cNvPr id="13" name="Image 12" descr="drapeau Attalens">
          <a:extLst>
            <a:ext uri="{FF2B5EF4-FFF2-40B4-BE49-F238E27FC236}">
              <a16:creationId xmlns:a16="http://schemas.microsoft.com/office/drawing/2014/main" id="{C800A7E4-C237-4EA0-B4F2-EC2899FE40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552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K59"/>
  <sheetViews>
    <sheetView showGridLines="0" showZeros="0" tabSelected="1" zoomScale="130" zoomScaleNormal="130" workbookViewId="0">
      <selection activeCell="C37" sqref="C37"/>
    </sheetView>
  </sheetViews>
  <sheetFormatPr baseColWidth="10" defaultRowHeight="16.5" x14ac:dyDescent="0.3"/>
  <cols>
    <col min="1" max="1" width="10.28515625" style="5" customWidth="1"/>
    <col min="2" max="2" width="23.7109375" style="5" customWidth="1"/>
    <col min="3" max="4" width="14.28515625" style="5" customWidth="1"/>
    <col min="5" max="5" width="7.7109375" style="5" customWidth="1"/>
    <col min="6" max="7" width="14.28515625" style="5" customWidth="1"/>
    <col min="8" max="8" width="8.85546875" style="1" customWidth="1"/>
    <col min="9" max="9" width="11.42578125" style="1" hidden="1" customWidth="1"/>
    <col min="10" max="11" width="11.42578125" style="2" hidden="1" customWidth="1"/>
    <col min="12" max="16384" width="11.42578125" style="1"/>
  </cols>
  <sheetData>
    <row r="1" spans="1:11" ht="18.75" x14ac:dyDescent="0.3">
      <c r="A1" s="90" t="s">
        <v>0</v>
      </c>
      <c r="B1" s="90"/>
      <c r="C1" s="90"/>
      <c r="D1" s="90"/>
      <c r="E1" s="90"/>
      <c r="F1" s="90"/>
      <c r="G1" s="90"/>
    </row>
    <row r="2" spans="1:11" s="3" customFormat="1" ht="21" customHeight="1" x14ac:dyDescent="0.2">
      <c r="A2" s="91" t="s">
        <v>1</v>
      </c>
      <c r="B2" s="91" t="s">
        <v>1</v>
      </c>
      <c r="C2" s="91" t="s">
        <v>1</v>
      </c>
      <c r="D2" s="91" t="s">
        <v>1</v>
      </c>
      <c r="E2" s="91" t="s">
        <v>1</v>
      </c>
      <c r="F2" s="91" t="s">
        <v>1</v>
      </c>
      <c r="G2" s="91" t="s">
        <v>1</v>
      </c>
      <c r="J2" s="4"/>
      <c r="K2" s="4"/>
    </row>
    <row r="3" spans="1:11" ht="10.5" customHeight="1" x14ac:dyDescent="0.3"/>
    <row r="4" spans="1:11" ht="18.75" x14ac:dyDescent="0.3">
      <c r="A4" s="6" t="s">
        <v>2</v>
      </c>
    </row>
    <row r="5" spans="1:11" ht="3.75" customHeight="1" x14ac:dyDescent="0.3"/>
    <row r="6" spans="1:11" s="8" customFormat="1" ht="18.75" customHeight="1" x14ac:dyDescent="0.2">
      <c r="A6" s="7" t="s">
        <v>3</v>
      </c>
      <c r="B6" s="7"/>
      <c r="C6" s="7"/>
      <c r="D6" s="7"/>
      <c r="E6" s="7"/>
      <c r="F6" s="7"/>
      <c r="G6" s="7"/>
      <c r="J6" s="9"/>
      <c r="K6" s="9"/>
    </row>
    <row r="7" spans="1:11" s="10" customFormat="1" ht="51.75" customHeight="1" x14ac:dyDescent="0.3">
      <c r="A7" s="92" t="s">
        <v>4</v>
      </c>
      <c r="B7" s="92"/>
      <c r="C7" s="92"/>
      <c r="D7" s="92"/>
      <c r="E7" s="92"/>
      <c r="F7" s="92"/>
      <c r="G7" s="92"/>
      <c r="J7" s="11"/>
      <c r="K7" s="11"/>
    </row>
    <row r="8" spans="1:11" s="12" customFormat="1" ht="40.5" customHeight="1" x14ac:dyDescent="0.2">
      <c r="A8" s="92" t="s">
        <v>5</v>
      </c>
      <c r="B8" s="92"/>
      <c r="C8" s="92"/>
      <c r="D8" s="92"/>
      <c r="E8" s="92"/>
      <c r="F8" s="92"/>
      <c r="G8" s="92"/>
      <c r="J8" s="13"/>
      <c r="K8" s="13"/>
    </row>
    <row r="9" spans="1:11" ht="5.25" customHeight="1" x14ac:dyDescent="0.3">
      <c r="A9" s="14"/>
      <c r="B9" s="14"/>
      <c r="C9" s="14"/>
      <c r="D9" s="14"/>
      <c r="E9" s="14"/>
      <c r="F9" s="14"/>
      <c r="G9" s="14"/>
    </row>
    <row r="10" spans="1:11" ht="18" customHeight="1" x14ac:dyDescent="0.3"/>
    <row r="11" spans="1:11" ht="26.25" customHeight="1" x14ac:dyDescent="0.3">
      <c r="A11" s="15" t="s">
        <v>6</v>
      </c>
      <c r="C11" s="16"/>
      <c r="D11" s="93"/>
      <c r="E11" s="93"/>
      <c r="F11" s="93"/>
      <c r="G11" s="19"/>
    </row>
    <row r="12" spans="1:11" ht="15" customHeight="1" x14ac:dyDescent="0.3">
      <c r="A12" s="15"/>
      <c r="C12" s="17"/>
      <c r="D12" s="18"/>
      <c r="E12" s="18"/>
      <c r="F12" s="18"/>
      <c r="G12" s="19"/>
      <c r="H12" s="20"/>
    </row>
    <row r="13" spans="1:11" s="8" customFormat="1" ht="22.5" customHeight="1" x14ac:dyDescent="0.2">
      <c r="A13" s="15" t="s">
        <v>7</v>
      </c>
      <c r="B13" s="7"/>
      <c r="C13" s="89"/>
      <c r="D13" s="89"/>
      <c r="E13" s="89"/>
      <c r="F13" s="89"/>
      <c r="G13" s="89"/>
      <c r="J13" s="9"/>
      <c r="K13" s="9"/>
    </row>
    <row r="14" spans="1:11" ht="12.75" customHeight="1" x14ac:dyDescent="0.3">
      <c r="A14" s="21"/>
    </row>
    <row r="15" spans="1:11" x14ac:dyDescent="0.3">
      <c r="A15" s="21" t="s">
        <v>8</v>
      </c>
      <c r="C15" s="76" t="s">
        <v>9</v>
      </c>
      <c r="D15" s="76"/>
      <c r="F15" s="76" t="s">
        <v>10</v>
      </c>
      <c r="G15" s="76"/>
    </row>
    <row r="16" spans="1:11" ht="12.75" customHeight="1" x14ac:dyDescent="0.3">
      <c r="C16" s="71" t="s">
        <v>11</v>
      </c>
      <c r="D16" s="71"/>
      <c r="E16" s="22"/>
      <c r="F16" s="72" t="s">
        <v>11</v>
      </c>
      <c r="G16" s="72"/>
    </row>
    <row r="17" spans="1:11" s="8" customFormat="1" ht="22.5" customHeight="1" x14ac:dyDescent="0.2">
      <c r="A17" s="7" t="s">
        <v>12</v>
      </c>
      <c r="B17" s="7"/>
      <c r="C17" s="88"/>
      <c r="D17" s="88"/>
      <c r="E17" s="7"/>
      <c r="F17" s="88"/>
      <c r="G17" s="88"/>
      <c r="J17" s="9"/>
      <c r="K17" s="9"/>
    </row>
    <row r="18" spans="1:11" ht="9.75" customHeight="1" x14ac:dyDescent="0.3"/>
    <row r="19" spans="1:11" ht="22.5" customHeight="1" x14ac:dyDescent="0.3">
      <c r="A19" s="78" t="s">
        <v>13</v>
      </c>
      <c r="B19" s="78"/>
      <c r="C19" s="78"/>
      <c r="D19" s="78"/>
      <c r="E19" s="78"/>
      <c r="F19" s="78"/>
      <c r="G19" s="78"/>
    </row>
    <row r="20" spans="1:11" ht="4.5" customHeight="1" x14ac:dyDescent="0.3"/>
    <row r="21" spans="1:11" ht="32.25" customHeight="1" x14ac:dyDescent="0.3">
      <c r="A21" s="23" t="s">
        <v>14</v>
      </c>
      <c r="C21" s="79" t="s">
        <v>41</v>
      </c>
      <c r="D21" s="79"/>
      <c r="E21" s="79"/>
      <c r="F21" s="79"/>
      <c r="G21" s="79"/>
    </row>
    <row r="22" spans="1:11" ht="32.25" customHeight="1" x14ac:dyDescent="0.3">
      <c r="A22" s="23" t="s">
        <v>15</v>
      </c>
      <c r="C22" s="79" t="s">
        <v>16</v>
      </c>
      <c r="D22" s="79"/>
      <c r="E22" s="79"/>
      <c r="F22" s="79"/>
      <c r="G22" s="79"/>
      <c r="H22"/>
    </row>
    <row r="23" spans="1:11" ht="6.75" customHeight="1" x14ac:dyDescent="0.3"/>
    <row r="24" spans="1:11" ht="15.75" customHeight="1" x14ac:dyDescent="0.3">
      <c r="A24" s="82" t="s">
        <v>42</v>
      </c>
      <c r="B24" s="82"/>
      <c r="C24" s="80" t="s">
        <v>17</v>
      </c>
      <c r="D24" s="80"/>
      <c r="F24" s="80" t="s">
        <v>10</v>
      </c>
      <c r="G24" s="80"/>
      <c r="H24" s="24"/>
    </row>
    <row r="25" spans="1:11" s="27" customFormat="1" ht="13.5" customHeight="1" x14ac:dyDescent="0.3">
      <c r="A25" s="82"/>
      <c r="B25" s="82"/>
      <c r="C25" s="81" t="s">
        <v>11</v>
      </c>
      <c r="D25" s="81"/>
      <c r="E25" s="25"/>
      <c r="F25" s="81" t="s">
        <v>11</v>
      </c>
      <c r="G25" s="81"/>
      <c r="H25" s="26"/>
      <c r="J25" s="2"/>
      <c r="K25" s="2"/>
    </row>
    <row r="26" spans="1:11" ht="4.5" customHeight="1" x14ac:dyDescent="0.3">
      <c r="I26" s="1">
        <v>1</v>
      </c>
      <c r="J26" s="28">
        <v>0</v>
      </c>
      <c r="K26" s="28">
        <v>45800</v>
      </c>
    </row>
    <row r="27" spans="1:11" s="8" customFormat="1" ht="15" customHeight="1" x14ac:dyDescent="0.25">
      <c r="A27" s="29">
        <v>4.91</v>
      </c>
      <c r="B27" s="7" t="s">
        <v>18</v>
      </c>
      <c r="C27" s="30">
        <v>0</v>
      </c>
      <c r="D27" s="31">
        <f>SUM(C27)</f>
        <v>0</v>
      </c>
      <c r="E27" s="32"/>
      <c r="F27" s="30">
        <v>0</v>
      </c>
      <c r="G27" s="31">
        <f>SUM(F27)</f>
        <v>0</v>
      </c>
      <c r="I27" s="8">
        <v>2</v>
      </c>
      <c r="J27" s="28">
        <v>45801</v>
      </c>
      <c r="K27" s="33">
        <v>51600</v>
      </c>
    </row>
    <row r="28" spans="1:11" s="8" customFormat="1" ht="15" customHeight="1" x14ac:dyDescent="0.3">
      <c r="A28" s="34" t="s">
        <v>19</v>
      </c>
      <c r="B28" s="35" t="s">
        <v>20</v>
      </c>
      <c r="C28" s="30">
        <v>0</v>
      </c>
      <c r="D28" s="31">
        <f>SUM(C28)</f>
        <v>0</v>
      </c>
      <c r="E28" s="32"/>
      <c r="F28" s="30">
        <v>0</v>
      </c>
      <c r="G28" s="31">
        <f>SUM(F28)</f>
        <v>0</v>
      </c>
      <c r="I28" s="1">
        <v>3</v>
      </c>
      <c r="J28" s="28">
        <v>51601</v>
      </c>
      <c r="K28" s="33">
        <v>57400</v>
      </c>
    </row>
    <row r="29" spans="1:11" s="8" customFormat="1" ht="15" customHeight="1" x14ac:dyDescent="0.25">
      <c r="A29" s="34" t="s">
        <v>21</v>
      </c>
      <c r="B29" s="35" t="s">
        <v>22</v>
      </c>
      <c r="C29" s="30">
        <v>0</v>
      </c>
      <c r="D29" s="31">
        <f>SUM(C29)</f>
        <v>0</v>
      </c>
      <c r="E29" s="32"/>
      <c r="F29" s="30">
        <v>0</v>
      </c>
      <c r="G29" s="31">
        <f>SUM(F29)</f>
        <v>0</v>
      </c>
      <c r="I29" s="8">
        <v>4</v>
      </c>
      <c r="J29" s="28">
        <v>57401</v>
      </c>
      <c r="K29" s="33">
        <v>63200</v>
      </c>
    </row>
    <row r="30" spans="1:11" s="8" customFormat="1" ht="15" customHeight="1" x14ac:dyDescent="0.3">
      <c r="A30" s="34" t="s">
        <v>23</v>
      </c>
      <c r="B30" s="35" t="s">
        <v>24</v>
      </c>
      <c r="C30" s="30">
        <v>0</v>
      </c>
      <c r="D30" s="31">
        <f>SUM(C30)</f>
        <v>0</v>
      </c>
      <c r="E30" s="32"/>
      <c r="F30" s="30">
        <v>0</v>
      </c>
      <c r="G30" s="31">
        <f>SUM(F30)</f>
        <v>0</v>
      </c>
      <c r="I30" s="1">
        <v>5</v>
      </c>
      <c r="J30" s="28">
        <v>63201</v>
      </c>
      <c r="K30" s="33">
        <v>69000</v>
      </c>
    </row>
    <row r="31" spans="1:11" s="8" customFormat="1" ht="15" customHeight="1" x14ac:dyDescent="0.25">
      <c r="A31" s="34" t="s">
        <v>25</v>
      </c>
      <c r="B31" s="35" t="s">
        <v>26</v>
      </c>
      <c r="C31" s="30">
        <v>0</v>
      </c>
      <c r="D31" s="31">
        <f>SUM(C31)</f>
        <v>0</v>
      </c>
      <c r="E31" s="32"/>
      <c r="F31" s="30">
        <v>0</v>
      </c>
      <c r="G31" s="31">
        <f>IF(F31&gt;15000,F31-15000,0)</f>
        <v>0</v>
      </c>
      <c r="I31" s="8">
        <v>6</v>
      </c>
      <c r="J31" s="28">
        <v>69001</v>
      </c>
      <c r="K31" s="33">
        <v>74800</v>
      </c>
    </row>
    <row r="32" spans="1:11" s="8" customFormat="1" ht="15" customHeight="1" x14ac:dyDescent="0.3">
      <c r="A32" s="29"/>
      <c r="B32" s="7"/>
      <c r="C32" s="36" t="s">
        <v>27</v>
      </c>
      <c r="D32" s="37">
        <f>SUM(D27:D31)</f>
        <v>0</v>
      </c>
      <c r="E32" s="38"/>
      <c r="F32" s="36" t="s">
        <v>27</v>
      </c>
      <c r="G32" s="37">
        <f>SUM(G27:G31)</f>
        <v>0</v>
      </c>
      <c r="H32" s="8" t="s">
        <v>28</v>
      </c>
      <c r="I32" s="1">
        <v>7</v>
      </c>
      <c r="J32" s="28">
        <v>74801</v>
      </c>
      <c r="K32" s="33">
        <v>80600</v>
      </c>
    </row>
    <row r="33" spans="1:11" s="8" customFormat="1" ht="15" customHeight="1" x14ac:dyDescent="0.25">
      <c r="A33" s="34" t="s">
        <v>29</v>
      </c>
      <c r="B33" s="7" t="s">
        <v>30</v>
      </c>
      <c r="C33" s="30">
        <v>0</v>
      </c>
      <c r="D33" s="31">
        <f>IF(C33&gt;30000,C33-30000,0)</f>
        <v>0</v>
      </c>
      <c r="E33" s="32"/>
      <c r="F33" s="30">
        <v>0</v>
      </c>
      <c r="G33" s="31">
        <f>IF(F33&gt;30000,F33-30000,0)</f>
        <v>0</v>
      </c>
      <c r="I33" s="8">
        <v>8</v>
      </c>
      <c r="J33" s="28">
        <v>80601</v>
      </c>
      <c r="K33" s="33">
        <v>86400</v>
      </c>
    </row>
    <row r="34" spans="1:11" s="8" customFormat="1" ht="15" customHeight="1" x14ac:dyDescent="0.3">
      <c r="A34" s="34" t="s">
        <v>31</v>
      </c>
      <c r="B34" s="7" t="s">
        <v>32</v>
      </c>
      <c r="C34" s="30">
        <v>0</v>
      </c>
      <c r="D34" s="31">
        <f>IF(C34&gt;15000,C34-15000,0)</f>
        <v>0</v>
      </c>
      <c r="E34" s="32"/>
      <c r="F34" s="30">
        <v>0</v>
      </c>
      <c r="G34" s="31">
        <f>IF(F34&gt;15000,F34-15000,0)</f>
        <v>0</v>
      </c>
      <c r="I34" s="1">
        <v>9</v>
      </c>
      <c r="J34" s="28">
        <v>86401</v>
      </c>
      <c r="K34" s="33">
        <v>92200</v>
      </c>
    </row>
    <row r="35" spans="1:11" s="8" customFormat="1" ht="15" customHeight="1" x14ac:dyDescent="0.25">
      <c r="A35" s="34" t="s">
        <v>33</v>
      </c>
      <c r="B35" s="7" t="s">
        <v>34</v>
      </c>
      <c r="C35" s="30">
        <v>0</v>
      </c>
      <c r="D35" s="31">
        <f>SUM(C35*5%)</f>
        <v>0</v>
      </c>
      <c r="E35" s="32"/>
      <c r="F35" s="30">
        <v>0</v>
      </c>
      <c r="G35" s="31">
        <f>SUM(F35*5%)</f>
        <v>0</v>
      </c>
      <c r="I35" s="8">
        <v>10</v>
      </c>
      <c r="J35" s="28">
        <v>92201</v>
      </c>
      <c r="K35" s="33">
        <v>98000</v>
      </c>
    </row>
    <row r="36" spans="1:11" s="8" customFormat="1" ht="15" customHeight="1" thickBot="1" x14ac:dyDescent="0.35">
      <c r="A36" s="39"/>
      <c r="B36" s="40" t="s">
        <v>54</v>
      </c>
      <c r="C36" s="41" t="s">
        <v>35</v>
      </c>
      <c r="D36" s="42">
        <f>SUM(D32:D35)</f>
        <v>0</v>
      </c>
      <c r="E36" s="7"/>
      <c r="F36" s="41" t="s">
        <v>35</v>
      </c>
      <c r="G36" s="42">
        <f>SUM(G32:G35)</f>
        <v>0</v>
      </c>
      <c r="I36" s="1">
        <v>11</v>
      </c>
      <c r="J36" s="28">
        <v>98001</v>
      </c>
      <c r="K36" s="33">
        <v>103800</v>
      </c>
    </row>
    <row r="37" spans="1:11" s="8" customFormat="1" ht="20.25" customHeight="1" thickTop="1" thickBot="1" x14ac:dyDescent="0.3">
      <c r="A37" s="39"/>
      <c r="B37" s="40"/>
      <c r="C37" s="43"/>
      <c r="D37" s="44"/>
      <c r="E37" s="45"/>
      <c r="F37" s="44"/>
      <c r="G37" s="44"/>
      <c r="I37" s="8">
        <v>12</v>
      </c>
      <c r="J37" s="28">
        <v>103801</v>
      </c>
      <c r="K37" s="33">
        <v>109600</v>
      </c>
    </row>
    <row r="38" spans="1:11" ht="31.5" customHeight="1" thickBot="1" x14ac:dyDescent="0.35">
      <c r="A38" s="86" t="s">
        <v>36</v>
      </c>
      <c r="B38" s="87"/>
      <c r="C38" s="85">
        <f>SUM(D36+G36)</f>
        <v>0</v>
      </c>
      <c r="D38" s="85"/>
      <c r="E38" s="83" t="s">
        <v>43</v>
      </c>
      <c r="F38" s="83"/>
      <c r="G38" s="84"/>
      <c r="H38" s="46"/>
      <c r="I38" s="1">
        <v>13</v>
      </c>
      <c r="J38" s="28">
        <v>109601</v>
      </c>
      <c r="K38" s="33">
        <v>115400</v>
      </c>
    </row>
    <row r="39" spans="1:11" ht="21" customHeight="1" x14ac:dyDescent="0.3">
      <c r="I39" s="8">
        <v>14</v>
      </c>
      <c r="J39" s="28">
        <v>115401</v>
      </c>
      <c r="K39" s="33">
        <v>121200</v>
      </c>
    </row>
    <row r="40" spans="1:11" ht="28.5" customHeight="1" x14ac:dyDescent="0.3">
      <c r="A40" s="47" t="s">
        <v>37</v>
      </c>
      <c r="B40" s="48"/>
      <c r="C40" s="77"/>
      <c r="D40" s="77"/>
      <c r="E40" s="1" t="s">
        <v>38</v>
      </c>
      <c r="F40" s="73"/>
      <c r="G40" s="73"/>
      <c r="I40" s="1">
        <v>15</v>
      </c>
      <c r="J40" s="28">
        <v>121201</v>
      </c>
      <c r="K40" s="33">
        <v>127000</v>
      </c>
    </row>
    <row r="41" spans="1:11" ht="3" customHeight="1" x14ac:dyDescent="0.3">
      <c r="A41" s="1"/>
      <c r="B41" s="49"/>
      <c r="C41" s="1"/>
      <c r="D41" s="1"/>
      <c r="E41" s="1"/>
      <c r="F41" s="1"/>
      <c r="G41" s="1"/>
      <c r="H41" s="24"/>
      <c r="I41" s="8">
        <v>16</v>
      </c>
      <c r="J41" s="28">
        <v>127001</v>
      </c>
      <c r="K41" s="33">
        <v>132800</v>
      </c>
    </row>
    <row r="42" spans="1:11" ht="24.75" customHeight="1" x14ac:dyDescent="0.3">
      <c r="A42" s="50" t="s">
        <v>39</v>
      </c>
      <c r="B42" s="1"/>
      <c r="C42" s="76" t="s">
        <v>9</v>
      </c>
      <c r="D42" s="76"/>
      <c r="F42" s="76" t="s">
        <v>10</v>
      </c>
      <c r="G42" s="76"/>
      <c r="H42" s="24"/>
      <c r="I42" s="1">
        <v>17</v>
      </c>
      <c r="J42" s="28">
        <v>132801</v>
      </c>
      <c r="K42" s="33">
        <v>138600</v>
      </c>
    </row>
    <row r="43" spans="1:11" ht="12.75" customHeight="1" x14ac:dyDescent="0.3">
      <c r="A43" s="1"/>
      <c r="B43" s="1"/>
      <c r="C43" s="71" t="s">
        <v>11</v>
      </c>
      <c r="D43" s="71"/>
      <c r="E43" s="22"/>
      <c r="F43" s="72" t="s">
        <v>11</v>
      </c>
      <c r="G43" s="72"/>
      <c r="I43" s="8">
        <v>18</v>
      </c>
      <c r="J43" s="28">
        <v>138601</v>
      </c>
      <c r="K43" s="33">
        <v>144400</v>
      </c>
    </row>
    <row r="44" spans="1:11" s="8" customFormat="1" ht="30" customHeight="1" x14ac:dyDescent="0.3">
      <c r="B44" s="1"/>
      <c r="C44" s="73"/>
      <c r="D44" s="73"/>
      <c r="E44" s="5"/>
      <c r="F44" s="73"/>
      <c r="G44" s="73"/>
      <c r="I44" s="1">
        <v>19</v>
      </c>
      <c r="J44" s="28">
        <v>144401</v>
      </c>
      <c r="K44" s="33">
        <v>1000000</v>
      </c>
    </row>
    <row r="45" spans="1:11" s="8" customFormat="1" ht="50.25" customHeight="1" x14ac:dyDescent="0.3">
      <c r="A45" s="75" t="s">
        <v>40</v>
      </c>
      <c r="B45" s="75"/>
      <c r="C45" s="75"/>
      <c r="D45" s="75"/>
      <c r="E45" s="75"/>
      <c r="F45" s="75"/>
      <c r="G45" s="75"/>
      <c r="J45" s="51"/>
      <c r="K45" s="52"/>
    </row>
    <row r="46" spans="1:11" s="8" customFormat="1" ht="18.75" customHeight="1" x14ac:dyDescent="0.3">
      <c r="A46" s="5"/>
      <c r="B46" s="5"/>
      <c r="C46" s="76"/>
      <c r="D46" s="76"/>
      <c r="E46" s="5"/>
      <c r="F46" s="76"/>
      <c r="G46" s="76"/>
      <c r="J46" s="51"/>
      <c r="K46" s="52"/>
    </row>
    <row r="47" spans="1:11" s="8" customFormat="1" ht="18.75" customHeight="1" x14ac:dyDescent="0.3">
      <c r="A47" s="5"/>
      <c r="B47" s="5"/>
      <c r="C47" s="71"/>
      <c r="D47" s="71"/>
      <c r="E47" s="22"/>
      <c r="F47" s="72"/>
      <c r="G47" s="72"/>
      <c r="J47" s="51"/>
      <c r="K47" s="52"/>
    </row>
    <row r="48" spans="1:11" s="8" customFormat="1" ht="18.75" customHeight="1" x14ac:dyDescent="0.3">
      <c r="A48" s="53"/>
      <c r="B48" s="5"/>
      <c r="C48" s="76"/>
      <c r="D48" s="76"/>
      <c r="E48" s="5"/>
      <c r="F48" s="76"/>
      <c r="G48" s="76"/>
      <c r="J48" s="51"/>
      <c r="K48" s="52"/>
    </row>
    <row r="49" spans="1:11" s="8" customFormat="1" ht="18.75" customHeight="1" x14ac:dyDescent="0.3">
      <c r="A49" s="54"/>
      <c r="B49" s="45"/>
      <c r="C49" s="31"/>
      <c r="D49" s="31"/>
      <c r="E49" s="45"/>
      <c r="F49" s="31"/>
      <c r="G49" s="31"/>
      <c r="J49" s="51"/>
      <c r="K49" s="52"/>
    </row>
    <row r="50" spans="1:11" s="8" customFormat="1" ht="18.75" customHeight="1" x14ac:dyDescent="0.3">
      <c r="A50" s="54"/>
      <c r="B50" s="45"/>
      <c r="C50" s="31"/>
      <c r="D50" s="31"/>
      <c r="E50" s="45"/>
      <c r="F50" s="31"/>
      <c r="G50" s="31"/>
      <c r="J50" s="51"/>
      <c r="K50" s="52"/>
    </row>
    <row r="51" spans="1:11" s="8" customFormat="1" ht="18.75" customHeight="1" x14ac:dyDescent="0.3">
      <c r="A51" s="55"/>
      <c r="B51" s="45"/>
      <c r="C51" s="31"/>
      <c r="D51" s="31"/>
      <c r="E51" s="45"/>
      <c r="F51" s="31"/>
      <c r="G51" s="31"/>
      <c r="J51" s="2"/>
      <c r="K51" s="2"/>
    </row>
    <row r="52" spans="1:11" s="8" customFormat="1" ht="18.75" customHeight="1" x14ac:dyDescent="0.3">
      <c r="A52" s="56"/>
      <c r="B52" s="57"/>
      <c r="C52" s="58"/>
      <c r="D52" s="59"/>
      <c r="E52" s="45"/>
      <c r="F52" s="58"/>
      <c r="G52" s="59"/>
      <c r="J52" s="2"/>
      <c r="K52" s="2"/>
    </row>
    <row r="53" spans="1:11" s="8" customFormat="1" ht="18.75" customHeight="1" x14ac:dyDescent="0.3">
      <c r="A53" s="56"/>
      <c r="B53" s="57"/>
      <c r="C53" s="44"/>
      <c r="D53" s="44"/>
      <c r="E53" s="45"/>
      <c r="F53" s="44"/>
      <c r="G53" s="44"/>
      <c r="J53" s="2"/>
      <c r="K53" s="2"/>
    </row>
    <row r="54" spans="1:11" ht="18.75" customHeight="1" x14ac:dyDescent="0.3">
      <c r="A54" s="46"/>
      <c r="B54" s="60"/>
      <c r="C54" s="74"/>
      <c r="D54" s="74"/>
      <c r="E54" s="61"/>
      <c r="F54" s="59"/>
      <c r="G54" s="59"/>
    </row>
    <row r="55" spans="1:11" x14ac:dyDescent="0.3">
      <c r="A55" s="46"/>
      <c r="B55" s="46"/>
      <c r="C55" s="46"/>
      <c r="D55" s="46"/>
      <c r="E55" s="46"/>
      <c r="F55" s="46"/>
      <c r="G55" s="46"/>
    </row>
    <row r="56" spans="1:11" x14ac:dyDescent="0.3">
      <c r="A56" s="46"/>
      <c r="B56" s="46"/>
      <c r="C56" s="46"/>
      <c r="D56" s="46"/>
      <c r="E56" s="46"/>
      <c r="F56" s="46"/>
      <c r="G56" s="46"/>
    </row>
    <row r="57" spans="1:11" x14ac:dyDescent="0.3">
      <c r="A57" s="46"/>
      <c r="B57" s="46"/>
      <c r="C57" s="46"/>
      <c r="D57" s="46"/>
      <c r="E57" s="46"/>
      <c r="F57" s="46"/>
      <c r="G57" s="46"/>
    </row>
    <row r="58" spans="1:11" x14ac:dyDescent="0.3">
      <c r="A58" s="46"/>
      <c r="B58" s="46"/>
      <c r="C58" s="46"/>
      <c r="D58" s="46"/>
      <c r="E58" s="46"/>
      <c r="F58" s="46"/>
      <c r="G58" s="46"/>
    </row>
    <row r="59" spans="1:11" x14ac:dyDescent="0.3">
      <c r="A59" s="46"/>
      <c r="B59" s="46"/>
      <c r="C59" s="46"/>
      <c r="D59" s="46"/>
      <c r="E59" s="46"/>
      <c r="F59" s="46"/>
      <c r="G59" s="46"/>
    </row>
  </sheetData>
  <sheetProtection formatCells="0" formatColumns="0" formatRows="0" insertColumns="0" insertRows="0" insertHyperlinks="0" deleteColumns="0" deleteRows="0" selectLockedCells="1" sort="0" autoFilter="0" pivotTables="0"/>
  <protectedRanges>
    <protectedRange sqref="C49:C51 F49:F51 F27:F31 F33:F35 C27:C31 C33:C35" name="Tarifs"/>
  </protectedRanges>
  <mergeCells count="39">
    <mergeCell ref="C13:G13"/>
    <mergeCell ref="A1:G1"/>
    <mergeCell ref="A2:G2"/>
    <mergeCell ref="A7:G7"/>
    <mergeCell ref="A8:G8"/>
    <mergeCell ref="D11:F11"/>
    <mergeCell ref="C15:D15"/>
    <mergeCell ref="F15:G15"/>
    <mergeCell ref="C16:D16"/>
    <mergeCell ref="F16:G16"/>
    <mergeCell ref="C17:D17"/>
    <mergeCell ref="F17:G17"/>
    <mergeCell ref="C40:D40"/>
    <mergeCell ref="F40:G40"/>
    <mergeCell ref="C42:D42"/>
    <mergeCell ref="A19:G19"/>
    <mergeCell ref="C21:G21"/>
    <mergeCell ref="C22:G22"/>
    <mergeCell ref="C24:D24"/>
    <mergeCell ref="F24:G24"/>
    <mergeCell ref="C25:D25"/>
    <mergeCell ref="A24:B25"/>
    <mergeCell ref="E38:G38"/>
    <mergeCell ref="C38:D38"/>
    <mergeCell ref="F25:G25"/>
    <mergeCell ref="A38:B38"/>
    <mergeCell ref="F42:G42"/>
    <mergeCell ref="C43:D43"/>
    <mergeCell ref="F43:G43"/>
    <mergeCell ref="C44:D44"/>
    <mergeCell ref="F44:G44"/>
    <mergeCell ref="C54:D54"/>
    <mergeCell ref="A45:G45"/>
    <mergeCell ref="C46:D46"/>
    <mergeCell ref="F46:G46"/>
    <mergeCell ref="C47:D47"/>
    <mergeCell ref="F47:G47"/>
    <mergeCell ref="C48:D48"/>
    <mergeCell ref="F48:G48"/>
  </mergeCells>
  <pageMargins left="0.61" right="0.6" top="0.35" bottom="0.37"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2"/>
  <sheetViews>
    <sheetView showGridLines="0" showZeros="0" zoomScale="130" zoomScaleNormal="130" workbookViewId="0">
      <selection activeCell="A30" sqref="A30"/>
    </sheetView>
  </sheetViews>
  <sheetFormatPr baseColWidth="10" defaultRowHeight="16.5" x14ac:dyDescent="0.3"/>
  <cols>
    <col min="1" max="1" width="10.28515625" style="5" customWidth="1"/>
    <col min="2" max="2" width="23.7109375" style="5" customWidth="1"/>
    <col min="3" max="4" width="14.28515625" style="5" customWidth="1"/>
    <col min="5" max="5" width="7.7109375" style="5" customWidth="1"/>
    <col min="6" max="7" width="14.28515625" style="5" customWidth="1"/>
    <col min="8" max="8" width="8.85546875" style="1" customWidth="1"/>
    <col min="9" max="9" width="11.42578125" style="1" hidden="1" customWidth="1"/>
    <col min="10" max="11" width="11.42578125" style="2" hidden="1" customWidth="1"/>
    <col min="12" max="16384" width="11.42578125" style="1"/>
  </cols>
  <sheetData>
    <row r="1" spans="1:11" ht="18.75" x14ac:dyDescent="0.3">
      <c r="A1" s="101" t="s">
        <v>0</v>
      </c>
      <c r="B1" s="101"/>
      <c r="C1" s="101"/>
      <c r="D1" s="101"/>
      <c r="E1" s="101"/>
      <c r="F1" s="101"/>
      <c r="G1" s="101"/>
    </row>
    <row r="2" spans="1:11" s="3" customFormat="1" ht="21" customHeight="1" x14ac:dyDescent="0.2">
      <c r="A2" s="102" t="s">
        <v>1</v>
      </c>
      <c r="B2" s="102" t="s">
        <v>1</v>
      </c>
      <c r="C2" s="102" t="s">
        <v>1</v>
      </c>
      <c r="D2" s="102" t="s">
        <v>1</v>
      </c>
      <c r="E2" s="102" t="s">
        <v>1</v>
      </c>
      <c r="F2" s="102" t="s">
        <v>1</v>
      </c>
      <c r="G2" s="102" t="s">
        <v>1</v>
      </c>
      <c r="J2" s="4"/>
      <c r="K2" s="4"/>
    </row>
    <row r="3" spans="1:11" ht="10.5" customHeight="1" x14ac:dyDescent="0.3"/>
    <row r="4" spans="1:11" ht="18.75" x14ac:dyDescent="0.3">
      <c r="A4" s="6" t="s">
        <v>47</v>
      </c>
    </row>
    <row r="5" spans="1:11" ht="3.75" customHeight="1" x14ac:dyDescent="0.3"/>
    <row r="6" spans="1:11" s="8" customFormat="1" ht="18.75" customHeight="1" x14ac:dyDescent="0.2">
      <c r="A6" s="7" t="s">
        <v>3</v>
      </c>
      <c r="B6" s="7"/>
      <c r="C6" s="7"/>
      <c r="D6" s="7"/>
      <c r="E6" s="7"/>
      <c r="F6" s="7"/>
      <c r="G6" s="7"/>
      <c r="J6" s="9"/>
      <c r="K6" s="9"/>
    </row>
    <row r="7" spans="1:11" s="10" customFormat="1" ht="51.75" customHeight="1" x14ac:dyDescent="0.3">
      <c r="A7" s="92" t="s">
        <v>4</v>
      </c>
      <c r="B7" s="92"/>
      <c r="C7" s="92"/>
      <c r="D7" s="92"/>
      <c r="E7" s="92"/>
      <c r="F7" s="92"/>
      <c r="G7" s="92"/>
      <c r="J7" s="11"/>
      <c r="K7" s="11"/>
    </row>
    <row r="8" spans="1:11" s="12" customFormat="1" ht="40.5" customHeight="1" x14ac:dyDescent="0.2">
      <c r="A8" s="92" t="s">
        <v>46</v>
      </c>
      <c r="B8" s="92"/>
      <c r="C8" s="92"/>
      <c r="D8" s="92"/>
      <c r="E8" s="92"/>
      <c r="F8" s="92"/>
      <c r="G8" s="92"/>
      <c r="J8" s="13"/>
      <c r="K8" s="13"/>
    </row>
    <row r="9" spans="1:11" ht="5.25" customHeight="1" x14ac:dyDescent="0.3">
      <c r="A9" s="14"/>
      <c r="B9" s="14"/>
      <c r="C9" s="14"/>
      <c r="D9" s="14"/>
      <c r="E9" s="14"/>
      <c r="F9" s="14"/>
      <c r="G9" s="14"/>
    </row>
    <row r="10" spans="1:11" ht="18" customHeight="1" x14ac:dyDescent="0.3"/>
    <row r="11" spans="1:11" ht="26.25" customHeight="1" x14ac:dyDescent="0.3">
      <c r="A11" s="15" t="s">
        <v>6</v>
      </c>
      <c r="C11" s="63"/>
      <c r="D11" s="93"/>
      <c r="E11" s="93"/>
      <c r="F11" s="93"/>
      <c r="G11" s="19"/>
    </row>
    <row r="12" spans="1:11" ht="15" customHeight="1" x14ac:dyDescent="0.3">
      <c r="A12" s="15"/>
      <c r="C12" s="17"/>
      <c r="D12" s="18"/>
      <c r="E12" s="18"/>
      <c r="F12" s="18"/>
      <c r="G12" s="19"/>
      <c r="H12" s="20"/>
    </row>
    <row r="13" spans="1:11" s="8" customFormat="1" ht="22.5" customHeight="1" x14ac:dyDescent="0.2">
      <c r="A13" s="15" t="s">
        <v>7</v>
      </c>
      <c r="B13" s="7"/>
      <c r="C13" s="89"/>
      <c r="D13" s="89"/>
      <c r="E13" s="89"/>
      <c r="F13" s="89"/>
      <c r="G13" s="89"/>
      <c r="J13" s="9"/>
      <c r="K13" s="9"/>
    </row>
    <row r="14" spans="1:11" ht="12.75" customHeight="1" x14ac:dyDescent="0.3">
      <c r="A14" s="21"/>
    </row>
    <row r="15" spans="1:11" x14ac:dyDescent="0.3">
      <c r="A15" s="21" t="s">
        <v>8</v>
      </c>
      <c r="C15" s="76" t="s">
        <v>9</v>
      </c>
      <c r="D15" s="76"/>
      <c r="F15" s="76" t="s">
        <v>10</v>
      </c>
      <c r="G15" s="76"/>
    </row>
    <row r="16" spans="1:11" ht="12.75" customHeight="1" x14ac:dyDescent="0.3">
      <c r="C16" s="71" t="s">
        <v>11</v>
      </c>
      <c r="D16" s="71"/>
      <c r="E16" s="22"/>
      <c r="F16" s="72" t="s">
        <v>11</v>
      </c>
      <c r="G16" s="72"/>
    </row>
    <row r="17" spans="1:11" s="8" customFormat="1" ht="22.5" customHeight="1" x14ac:dyDescent="0.2">
      <c r="A17" s="7" t="s">
        <v>12</v>
      </c>
      <c r="B17" s="7"/>
      <c r="C17" s="88"/>
      <c r="D17" s="88"/>
      <c r="E17" s="7"/>
      <c r="F17" s="88"/>
      <c r="G17" s="88"/>
      <c r="J17" s="9"/>
      <c r="K17" s="9"/>
    </row>
    <row r="18" spans="1:11" ht="9.75" customHeight="1" x14ac:dyDescent="0.3"/>
    <row r="19" spans="1:11" ht="22.5" customHeight="1" x14ac:dyDescent="0.3">
      <c r="A19" s="78" t="s">
        <v>13</v>
      </c>
      <c r="B19" s="78"/>
      <c r="C19" s="78"/>
      <c r="D19" s="78"/>
      <c r="E19" s="78"/>
      <c r="F19" s="78"/>
      <c r="G19" s="78"/>
    </row>
    <row r="20" spans="1:11" ht="4.5" customHeight="1" x14ac:dyDescent="0.3"/>
    <row r="21" spans="1:11" ht="32.25" customHeight="1" x14ac:dyDescent="0.3">
      <c r="A21" s="23" t="s">
        <v>14</v>
      </c>
      <c r="C21" s="79" t="s">
        <v>41</v>
      </c>
      <c r="D21" s="79"/>
      <c r="E21" s="79"/>
      <c r="F21" s="79"/>
      <c r="G21" s="79"/>
    </row>
    <row r="22" spans="1:11" ht="32.25" customHeight="1" x14ac:dyDescent="0.3">
      <c r="A22" s="23" t="s">
        <v>15</v>
      </c>
      <c r="C22" s="79" t="s">
        <v>16</v>
      </c>
      <c r="D22" s="79"/>
      <c r="E22" s="79"/>
      <c r="F22" s="79"/>
      <c r="G22" s="79"/>
      <c r="H22"/>
    </row>
    <row r="23" spans="1:11" ht="6.75" customHeight="1" x14ac:dyDescent="0.3"/>
    <row r="24" spans="1:11" ht="15.75" customHeight="1" x14ac:dyDescent="0.3">
      <c r="A24" s="82" t="s">
        <v>42</v>
      </c>
      <c r="B24" s="82"/>
      <c r="C24" s="100" t="s">
        <v>17</v>
      </c>
      <c r="D24" s="100"/>
      <c r="F24" s="100" t="s">
        <v>10</v>
      </c>
      <c r="G24" s="100"/>
      <c r="H24" s="24"/>
    </row>
    <row r="25" spans="1:11" s="27" customFormat="1" ht="13.5" customHeight="1" x14ac:dyDescent="0.3">
      <c r="A25" s="82"/>
      <c r="B25" s="82"/>
      <c r="C25" s="81" t="s">
        <v>11</v>
      </c>
      <c r="D25" s="81"/>
      <c r="E25" s="25"/>
      <c r="F25" s="81" t="s">
        <v>11</v>
      </c>
      <c r="G25" s="81"/>
      <c r="H25" s="26"/>
      <c r="J25" s="2"/>
      <c r="K25" s="2"/>
    </row>
    <row r="26" spans="1:11" ht="4.5" customHeight="1" x14ac:dyDescent="0.3">
      <c r="I26" s="1">
        <v>1</v>
      </c>
      <c r="J26" s="28">
        <v>0</v>
      </c>
      <c r="K26" s="28">
        <v>45800</v>
      </c>
    </row>
    <row r="27" spans="1:11" s="8" customFormat="1" ht="15" customHeight="1" x14ac:dyDescent="0.25">
      <c r="A27" s="29" t="s">
        <v>45</v>
      </c>
      <c r="B27" s="7" t="s">
        <v>18</v>
      </c>
      <c r="C27" s="62">
        <v>0</v>
      </c>
      <c r="D27" s="31">
        <f>SUM(C27)/100*80</f>
        <v>0</v>
      </c>
      <c r="E27" s="32"/>
      <c r="F27" s="62">
        <v>0</v>
      </c>
      <c r="G27" s="31">
        <f>SUM(F27)/100*80</f>
        <v>0</v>
      </c>
      <c r="I27" s="8">
        <v>2</v>
      </c>
      <c r="J27" s="28">
        <v>45801</v>
      </c>
      <c r="K27" s="33">
        <v>51600</v>
      </c>
    </row>
    <row r="28" spans="1:11" s="8" customFormat="1" ht="15" customHeight="1" x14ac:dyDescent="0.25">
      <c r="A28" s="29" t="s">
        <v>44</v>
      </c>
      <c r="B28" s="7"/>
      <c r="C28" s="62">
        <v>0</v>
      </c>
      <c r="D28" s="31">
        <f>SUM(C28)/100*5</f>
        <v>0</v>
      </c>
      <c r="E28" s="32"/>
      <c r="F28" s="62">
        <v>0</v>
      </c>
      <c r="G28" s="31">
        <f>SUM(F28)/100*5</f>
        <v>0</v>
      </c>
      <c r="I28" s="8">
        <v>10</v>
      </c>
      <c r="J28" s="28">
        <v>92201</v>
      </c>
      <c r="K28" s="33">
        <v>98000</v>
      </c>
    </row>
    <row r="29" spans="1:11" s="8" customFormat="1" ht="15" customHeight="1" thickBot="1" x14ac:dyDescent="0.35">
      <c r="A29" s="39" t="s">
        <v>54</v>
      </c>
      <c r="B29" s="40"/>
      <c r="C29" s="41" t="s">
        <v>35</v>
      </c>
      <c r="D29" s="42">
        <f>SUM(D27:D28)</f>
        <v>0</v>
      </c>
      <c r="E29" s="7"/>
      <c r="F29" s="41" t="s">
        <v>35</v>
      </c>
      <c r="G29" s="42">
        <f>SUM(G27:G28)</f>
        <v>0</v>
      </c>
      <c r="I29" s="1">
        <v>11</v>
      </c>
      <c r="J29" s="28">
        <v>98001</v>
      </c>
      <c r="K29" s="33">
        <v>103800</v>
      </c>
    </row>
    <row r="30" spans="1:11" s="8" customFormat="1" ht="20.25" customHeight="1" thickTop="1" thickBot="1" x14ac:dyDescent="0.3">
      <c r="A30" s="39"/>
      <c r="B30" s="40"/>
      <c r="C30" s="43"/>
      <c r="D30" s="44"/>
      <c r="E30" s="45"/>
      <c r="F30" s="44"/>
      <c r="G30" s="44"/>
      <c r="I30" s="8">
        <v>12</v>
      </c>
      <c r="J30" s="28">
        <v>103801</v>
      </c>
      <c r="K30" s="33">
        <v>109600</v>
      </c>
    </row>
    <row r="31" spans="1:11" ht="31.5" customHeight="1" thickBot="1" x14ac:dyDescent="0.35">
      <c r="A31" s="98" t="s">
        <v>36</v>
      </c>
      <c r="B31" s="99"/>
      <c r="C31" s="96">
        <f>SUM(D29+G29)</f>
        <v>0</v>
      </c>
      <c r="D31" s="97"/>
      <c r="E31" s="94" t="s">
        <v>43</v>
      </c>
      <c r="F31" s="94"/>
      <c r="G31" s="95"/>
      <c r="H31" s="46"/>
      <c r="I31" s="1">
        <v>13</v>
      </c>
      <c r="J31" s="28">
        <v>109601</v>
      </c>
      <c r="K31" s="33">
        <v>115400</v>
      </c>
    </row>
    <row r="32" spans="1:11" ht="21" customHeight="1" x14ac:dyDescent="0.3">
      <c r="I32" s="8">
        <v>14</v>
      </c>
      <c r="J32" s="28">
        <v>115401</v>
      </c>
      <c r="K32" s="33">
        <v>121200</v>
      </c>
    </row>
    <row r="33" spans="1:11" ht="28.5" customHeight="1" x14ac:dyDescent="0.3">
      <c r="A33" s="47" t="s">
        <v>37</v>
      </c>
      <c r="B33" s="48"/>
      <c r="C33" s="77"/>
      <c r="D33" s="77"/>
      <c r="E33" s="1" t="s">
        <v>38</v>
      </c>
      <c r="F33" s="73"/>
      <c r="G33" s="73"/>
      <c r="I33" s="1">
        <v>15</v>
      </c>
      <c r="J33" s="28">
        <v>121201</v>
      </c>
      <c r="K33" s="33">
        <v>127000</v>
      </c>
    </row>
    <row r="34" spans="1:11" ht="3" customHeight="1" x14ac:dyDescent="0.3">
      <c r="A34" s="1"/>
      <c r="B34" s="49"/>
      <c r="C34" s="1"/>
      <c r="D34" s="1"/>
      <c r="E34" s="1"/>
      <c r="F34" s="1"/>
      <c r="G34" s="1"/>
      <c r="H34" s="24"/>
      <c r="I34" s="8">
        <v>16</v>
      </c>
      <c r="J34" s="28">
        <v>127001</v>
      </c>
      <c r="K34" s="33">
        <v>132800</v>
      </c>
    </row>
    <row r="35" spans="1:11" ht="24.75" customHeight="1" x14ac:dyDescent="0.3">
      <c r="A35" s="50" t="s">
        <v>39</v>
      </c>
      <c r="B35" s="1"/>
      <c r="C35" s="76" t="s">
        <v>9</v>
      </c>
      <c r="D35" s="76"/>
      <c r="F35" s="76" t="s">
        <v>10</v>
      </c>
      <c r="G35" s="76"/>
      <c r="H35" s="24"/>
      <c r="I35" s="1">
        <v>17</v>
      </c>
      <c r="J35" s="28">
        <v>132801</v>
      </c>
      <c r="K35" s="33">
        <v>138600</v>
      </c>
    </row>
    <row r="36" spans="1:11" ht="12.75" customHeight="1" x14ac:dyDescent="0.3">
      <c r="A36" s="1"/>
      <c r="B36" s="1"/>
      <c r="C36" s="71" t="s">
        <v>11</v>
      </c>
      <c r="D36" s="71"/>
      <c r="E36" s="22"/>
      <c r="F36" s="72" t="s">
        <v>11</v>
      </c>
      <c r="G36" s="72"/>
      <c r="I36" s="8">
        <v>18</v>
      </c>
      <c r="J36" s="28">
        <v>138601</v>
      </c>
      <c r="K36" s="33">
        <v>144400</v>
      </c>
    </row>
    <row r="37" spans="1:11" s="8" customFormat="1" ht="30" customHeight="1" x14ac:dyDescent="0.3">
      <c r="B37" s="1"/>
      <c r="C37" s="73"/>
      <c r="D37" s="73"/>
      <c r="E37" s="5"/>
      <c r="F37" s="73"/>
      <c r="G37" s="73"/>
      <c r="I37" s="1">
        <v>19</v>
      </c>
      <c r="J37" s="28">
        <v>144401</v>
      </c>
      <c r="K37" s="33">
        <v>1000000</v>
      </c>
    </row>
    <row r="38" spans="1:11" s="8" customFormat="1" ht="50.25" customHeight="1" x14ac:dyDescent="0.3">
      <c r="A38" s="75" t="s">
        <v>40</v>
      </c>
      <c r="B38" s="75"/>
      <c r="C38" s="75"/>
      <c r="D38" s="75"/>
      <c r="E38" s="75"/>
      <c r="F38" s="75"/>
      <c r="G38" s="75"/>
      <c r="J38" s="51"/>
      <c r="K38" s="52"/>
    </row>
    <row r="39" spans="1:11" s="8" customFormat="1" ht="18.75" customHeight="1" x14ac:dyDescent="0.3">
      <c r="A39" s="5"/>
      <c r="B39" s="5"/>
      <c r="C39" s="76"/>
      <c r="D39" s="76"/>
      <c r="E39" s="5"/>
      <c r="F39" s="76"/>
      <c r="G39" s="76"/>
      <c r="J39" s="51"/>
      <c r="K39" s="52"/>
    </row>
    <row r="40" spans="1:11" s="8" customFormat="1" ht="18.75" customHeight="1" x14ac:dyDescent="0.3">
      <c r="A40" s="5"/>
      <c r="B40" s="5"/>
      <c r="C40" s="71"/>
      <c r="D40" s="71"/>
      <c r="E40" s="22"/>
      <c r="F40" s="72"/>
      <c r="G40" s="72"/>
      <c r="J40" s="51"/>
      <c r="K40" s="52"/>
    </row>
    <row r="41" spans="1:11" s="8" customFormat="1" ht="18.75" customHeight="1" x14ac:dyDescent="0.3">
      <c r="A41" s="53"/>
      <c r="B41" s="5"/>
      <c r="C41" s="76"/>
      <c r="D41" s="76"/>
      <c r="E41" s="5"/>
      <c r="F41" s="76"/>
      <c r="G41" s="76"/>
      <c r="J41" s="51"/>
      <c r="K41" s="52"/>
    </row>
    <row r="42" spans="1:11" s="8" customFormat="1" ht="18.75" customHeight="1" x14ac:dyDescent="0.3">
      <c r="A42" s="54"/>
      <c r="B42" s="45"/>
      <c r="C42" s="31"/>
      <c r="D42" s="31"/>
      <c r="E42" s="45"/>
      <c r="F42" s="31"/>
      <c r="G42" s="31"/>
      <c r="J42" s="51"/>
      <c r="K42" s="52"/>
    </row>
    <row r="43" spans="1:11" s="8" customFormat="1" ht="18.75" customHeight="1" x14ac:dyDescent="0.3">
      <c r="A43" s="54"/>
      <c r="B43" s="45"/>
      <c r="C43" s="31"/>
      <c r="D43" s="31"/>
      <c r="E43" s="45"/>
      <c r="F43" s="31"/>
      <c r="G43" s="31"/>
      <c r="J43" s="51"/>
      <c r="K43" s="52"/>
    </row>
    <row r="44" spans="1:11" s="8" customFormat="1" ht="18.75" customHeight="1" x14ac:dyDescent="0.3">
      <c r="A44" s="55"/>
      <c r="B44" s="45"/>
      <c r="C44" s="31"/>
      <c r="D44" s="31"/>
      <c r="E44" s="45"/>
      <c r="F44" s="31"/>
      <c r="G44" s="31"/>
      <c r="J44" s="2"/>
      <c r="K44" s="2"/>
    </row>
    <row r="45" spans="1:11" s="8" customFormat="1" ht="18.75" customHeight="1" x14ac:dyDescent="0.3">
      <c r="A45" s="56"/>
      <c r="B45" s="57"/>
      <c r="C45" s="58"/>
      <c r="D45" s="59"/>
      <c r="E45" s="45"/>
      <c r="F45" s="58"/>
      <c r="G45" s="59"/>
      <c r="J45" s="2"/>
      <c r="K45" s="2"/>
    </row>
    <row r="46" spans="1:11" s="8" customFormat="1" ht="18.75" customHeight="1" x14ac:dyDescent="0.3">
      <c r="A46" s="56"/>
      <c r="B46" s="57"/>
      <c r="C46" s="44"/>
      <c r="D46" s="44"/>
      <c r="E46" s="45"/>
      <c r="F46" s="44"/>
      <c r="G46" s="44"/>
      <c r="J46" s="2"/>
      <c r="K46" s="2"/>
    </row>
    <row r="47" spans="1:11" ht="18.75" customHeight="1" x14ac:dyDescent="0.3">
      <c r="A47" s="46"/>
      <c r="B47" s="60"/>
      <c r="C47" s="74"/>
      <c r="D47" s="74"/>
      <c r="E47" s="61"/>
      <c r="F47" s="59"/>
      <c r="G47" s="59"/>
    </row>
    <row r="48" spans="1:11" x14ac:dyDescent="0.3">
      <c r="A48" s="46"/>
      <c r="B48" s="46"/>
      <c r="C48" s="46"/>
      <c r="D48" s="46"/>
      <c r="E48" s="46"/>
      <c r="F48" s="46"/>
      <c r="G48" s="46"/>
    </row>
    <row r="49" spans="1:7" x14ac:dyDescent="0.3">
      <c r="A49" s="46"/>
      <c r="B49" s="46"/>
      <c r="C49" s="46"/>
      <c r="D49" s="46"/>
      <c r="E49" s="46"/>
      <c r="F49" s="46"/>
      <c r="G49" s="46"/>
    </row>
    <row r="50" spans="1:7" x14ac:dyDescent="0.3">
      <c r="A50" s="46"/>
      <c r="B50" s="46"/>
      <c r="C50" s="46"/>
      <c r="D50" s="46"/>
      <c r="E50" s="46"/>
      <c r="F50" s="46"/>
      <c r="G50" s="46"/>
    </row>
    <row r="51" spans="1:7" x14ac:dyDescent="0.3">
      <c r="A51" s="46"/>
      <c r="B51" s="46"/>
      <c r="C51" s="46"/>
      <c r="D51" s="46"/>
      <c r="E51" s="46"/>
      <c r="F51" s="46"/>
      <c r="G51" s="46"/>
    </row>
    <row r="52" spans="1:7" x14ac:dyDescent="0.3">
      <c r="A52" s="46"/>
      <c r="B52" s="46"/>
      <c r="C52" s="46"/>
      <c r="D52" s="46"/>
      <c r="E52" s="46"/>
      <c r="F52" s="46"/>
      <c r="G52" s="46"/>
    </row>
  </sheetData>
  <sheetProtection formatCells="0" formatColumns="0" formatRows="0" insertColumns="0" insertRows="0" insertHyperlinks="0" deleteColumns="0" deleteRows="0" selectLockedCells="1" sort="0" autoFilter="0" pivotTables="0"/>
  <protectedRanges>
    <protectedRange sqref="C42:C44 F42:F44" name="Tarifs"/>
    <protectedRange sqref="C27:C28" name="Tarifs_1"/>
    <protectedRange sqref="F27:F28" name="Tarifs_2"/>
  </protectedRanges>
  <mergeCells count="39">
    <mergeCell ref="C13:G13"/>
    <mergeCell ref="A1:G1"/>
    <mergeCell ref="A2:G2"/>
    <mergeCell ref="A7:G7"/>
    <mergeCell ref="A8:G8"/>
    <mergeCell ref="D11:F11"/>
    <mergeCell ref="C15:D15"/>
    <mergeCell ref="F15:G15"/>
    <mergeCell ref="C16:D16"/>
    <mergeCell ref="F16:G16"/>
    <mergeCell ref="C17:D17"/>
    <mergeCell ref="F17:G17"/>
    <mergeCell ref="A19:G19"/>
    <mergeCell ref="C21:G21"/>
    <mergeCell ref="C22:G22"/>
    <mergeCell ref="C24:D24"/>
    <mergeCell ref="F24:G24"/>
    <mergeCell ref="A24:B25"/>
    <mergeCell ref="C36:D36"/>
    <mergeCell ref="F36:G36"/>
    <mergeCell ref="C33:D33"/>
    <mergeCell ref="F33:G33"/>
    <mergeCell ref="C35:D35"/>
    <mergeCell ref="E31:G31"/>
    <mergeCell ref="C31:D31"/>
    <mergeCell ref="F25:G25"/>
    <mergeCell ref="A31:B31"/>
    <mergeCell ref="F35:G35"/>
    <mergeCell ref="C25:D25"/>
    <mergeCell ref="C37:D37"/>
    <mergeCell ref="F37:G37"/>
    <mergeCell ref="C47:D47"/>
    <mergeCell ref="A38:G38"/>
    <mergeCell ref="C39:D39"/>
    <mergeCell ref="F39:G39"/>
    <mergeCell ref="C40:D40"/>
    <mergeCell ref="F40:G40"/>
    <mergeCell ref="C41:D41"/>
    <mergeCell ref="F41:G41"/>
  </mergeCells>
  <pageMargins left="0.61" right="0.6" top="0.35" bottom="0.37" header="0.3" footer="0.3"/>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8"/>
  <sheetViews>
    <sheetView showGridLines="0" showZeros="0" topLeftCell="A5" zoomScale="130" zoomScaleNormal="130" workbookViewId="0">
      <selection activeCell="B35" sqref="B35"/>
    </sheetView>
  </sheetViews>
  <sheetFormatPr baseColWidth="10" defaultRowHeight="16.5" x14ac:dyDescent="0.3"/>
  <cols>
    <col min="1" max="1" width="10.28515625" style="5" customWidth="1"/>
    <col min="2" max="2" width="23.7109375" style="5" customWidth="1"/>
    <col min="3" max="4" width="14.28515625" style="5" customWidth="1"/>
    <col min="5" max="5" width="7.7109375" style="5" customWidth="1"/>
    <col min="6" max="7" width="14.28515625" style="5" customWidth="1"/>
    <col min="8" max="8" width="8.85546875" style="1" customWidth="1"/>
    <col min="9" max="9" width="11.42578125" style="1" hidden="1" customWidth="1"/>
    <col min="10" max="11" width="11.42578125" style="2" hidden="1" customWidth="1"/>
    <col min="12" max="16384" width="11.42578125" style="1"/>
  </cols>
  <sheetData>
    <row r="1" spans="1:11" ht="18.75" x14ac:dyDescent="0.3">
      <c r="A1" s="110" t="s">
        <v>48</v>
      </c>
      <c r="B1" s="110"/>
      <c r="C1" s="110"/>
      <c r="D1" s="110"/>
      <c r="E1" s="110"/>
      <c r="F1" s="110"/>
      <c r="G1" s="110"/>
    </row>
    <row r="2" spans="1:11" s="3" customFormat="1" ht="21" customHeight="1" x14ac:dyDescent="0.2">
      <c r="A2" s="111" t="s">
        <v>1</v>
      </c>
      <c r="B2" s="111" t="s">
        <v>1</v>
      </c>
      <c r="C2" s="111" t="s">
        <v>1</v>
      </c>
      <c r="D2" s="111" t="s">
        <v>1</v>
      </c>
      <c r="E2" s="111" t="s">
        <v>1</v>
      </c>
      <c r="F2" s="111" t="s">
        <v>1</v>
      </c>
      <c r="G2" s="111" t="s">
        <v>1</v>
      </c>
      <c r="J2" s="4"/>
      <c r="K2" s="4"/>
    </row>
    <row r="3" spans="1:11" ht="10.5" customHeight="1" x14ac:dyDescent="0.3"/>
    <row r="4" spans="1:11" ht="18.75" x14ac:dyDescent="0.3">
      <c r="A4" s="6" t="s">
        <v>49</v>
      </c>
    </row>
    <row r="5" spans="1:11" ht="3.75" customHeight="1" x14ac:dyDescent="0.3"/>
    <row r="6" spans="1:11" s="8" customFormat="1" ht="18.75" customHeight="1" x14ac:dyDescent="0.2">
      <c r="A6" s="7" t="s">
        <v>3</v>
      </c>
      <c r="B6" s="7"/>
      <c r="C6" s="7"/>
      <c r="D6" s="7"/>
      <c r="E6" s="7"/>
      <c r="F6" s="7"/>
      <c r="G6" s="7"/>
      <c r="J6" s="9"/>
      <c r="K6" s="9"/>
    </row>
    <row r="7" spans="1:11" s="10" customFormat="1" ht="51.75" customHeight="1" x14ac:dyDescent="0.3">
      <c r="A7" s="92" t="s">
        <v>4</v>
      </c>
      <c r="B7" s="92"/>
      <c r="C7" s="92"/>
      <c r="D7" s="92"/>
      <c r="E7" s="92"/>
      <c r="F7" s="92"/>
      <c r="G7" s="92"/>
      <c r="J7" s="11"/>
      <c r="K7" s="11"/>
    </row>
    <row r="8" spans="1:11" s="12" customFormat="1" ht="54" customHeight="1" x14ac:dyDescent="0.2">
      <c r="A8" s="92" t="s">
        <v>50</v>
      </c>
      <c r="B8" s="92"/>
      <c r="C8" s="92"/>
      <c r="D8" s="92"/>
      <c r="E8" s="92"/>
      <c r="F8" s="92"/>
      <c r="G8" s="92"/>
      <c r="J8" s="13"/>
      <c r="K8" s="13"/>
    </row>
    <row r="9" spans="1:11" ht="5.25" customHeight="1" x14ac:dyDescent="0.3">
      <c r="A9" s="14"/>
      <c r="B9" s="14"/>
      <c r="C9" s="14"/>
      <c r="D9" s="14"/>
      <c r="E9" s="14"/>
      <c r="F9" s="14"/>
      <c r="G9" s="14"/>
    </row>
    <row r="10" spans="1:11" ht="18" customHeight="1" x14ac:dyDescent="0.3"/>
    <row r="11" spans="1:11" ht="26.25" customHeight="1" x14ac:dyDescent="0.3">
      <c r="A11" s="15" t="s">
        <v>6</v>
      </c>
      <c r="C11" s="64"/>
      <c r="D11" s="93"/>
      <c r="E11" s="93"/>
      <c r="F11" s="93"/>
      <c r="G11" s="19"/>
    </row>
    <row r="12" spans="1:11" ht="15" customHeight="1" x14ac:dyDescent="0.3">
      <c r="A12" s="15"/>
      <c r="C12" s="17"/>
      <c r="D12" s="18"/>
      <c r="E12" s="18"/>
      <c r="F12" s="18"/>
      <c r="G12" s="19"/>
      <c r="H12" s="20"/>
    </row>
    <row r="13" spans="1:11" s="8" customFormat="1" ht="22.5" customHeight="1" x14ac:dyDescent="0.2">
      <c r="A13" s="15" t="s">
        <v>7</v>
      </c>
      <c r="B13" s="7"/>
      <c r="C13" s="89"/>
      <c r="D13" s="89"/>
      <c r="E13" s="89"/>
      <c r="F13" s="89"/>
      <c r="G13" s="89"/>
      <c r="J13" s="9"/>
      <c r="K13" s="9"/>
    </row>
    <row r="14" spans="1:11" ht="12.75" customHeight="1" x14ac:dyDescent="0.3">
      <c r="A14" s="21"/>
    </row>
    <row r="15" spans="1:11" x14ac:dyDescent="0.3">
      <c r="A15" s="21" t="s">
        <v>8</v>
      </c>
      <c r="C15" s="76" t="s">
        <v>9</v>
      </c>
      <c r="D15" s="76"/>
      <c r="F15" s="76" t="s">
        <v>10</v>
      </c>
      <c r="G15" s="76"/>
    </row>
    <row r="16" spans="1:11" ht="12.75" customHeight="1" x14ac:dyDescent="0.3">
      <c r="C16" s="71" t="s">
        <v>11</v>
      </c>
      <c r="D16" s="71"/>
      <c r="E16" s="22"/>
      <c r="F16" s="72" t="s">
        <v>11</v>
      </c>
      <c r="G16" s="72"/>
    </row>
    <row r="17" spans="1:11" s="8" customFormat="1" ht="22.5" customHeight="1" x14ac:dyDescent="0.2">
      <c r="A17" s="7" t="s">
        <v>12</v>
      </c>
      <c r="B17" s="7"/>
      <c r="C17" s="88"/>
      <c r="D17" s="88"/>
      <c r="E17" s="7"/>
      <c r="F17" s="88"/>
      <c r="G17" s="88"/>
      <c r="J17" s="9"/>
      <c r="K17" s="9"/>
    </row>
    <row r="18" spans="1:11" ht="9.75" customHeight="1" x14ac:dyDescent="0.3"/>
    <row r="19" spans="1:11" ht="22.5" customHeight="1" x14ac:dyDescent="0.3">
      <c r="A19" s="78" t="s">
        <v>51</v>
      </c>
      <c r="B19" s="78"/>
      <c r="C19" s="78"/>
      <c r="D19" s="78"/>
      <c r="E19" s="78"/>
      <c r="F19" s="78"/>
      <c r="G19" s="78"/>
    </row>
    <row r="20" spans="1:11" ht="4.5" customHeight="1" x14ac:dyDescent="0.3"/>
    <row r="21" spans="1:11" ht="32.25" customHeight="1" x14ac:dyDescent="0.3">
      <c r="A21" s="23" t="s">
        <v>14</v>
      </c>
      <c r="C21" s="79" t="s">
        <v>52</v>
      </c>
      <c r="D21" s="79"/>
      <c r="E21" s="79"/>
      <c r="F21" s="79"/>
      <c r="G21" s="79"/>
    </row>
    <row r="22" spans="1:11" ht="32.25" customHeight="1" x14ac:dyDescent="0.3">
      <c r="A22" s="23" t="s">
        <v>15</v>
      </c>
      <c r="C22" s="79" t="s">
        <v>16</v>
      </c>
      <c r="D22" s="79"/>
      <c r="E22" s="79"/>
      <c r="F22" s="79"/>
      <c r="G22" s="79"/>
      <c r="H22" s="65"/>
    </row>
    <row r="23" spans="1:11" ht="6.75" customHeight="1" x14ac:dyDescent="0.3"/>
    <row r="24" spans="1:11" ht="15.75" customHeight="1" x14ac:dyDescent="0.3">
      <c r="A24" s="82" t="s">
        <v>42</v>
      </c>
      <c r="B24" s="82"/>
      <c r="C24" s="109" t="s">
        <v>17</v>
      </c>
      <c r="D24" s="109"/>
      <c r="F24" s="109" t="s">
        <v>10</v>
      </c>
      <c r="G24" s="109"/>
      <c r="H24" s="24"/>
    </row>
    <row r="25" spans="1:11" s="27" customFormat="1" ht="13.5" customHeight="1" x14ac:dyDescent="0.3">
      <c r="A25" s="82"/>
      <c r="B25" s="82"/>
      <c r="C25" s="81" t="s">
        <v>11</v>
      </c>
      <c r="D25" s="81"/>
      <c r="E25" s="25"/>
      <c r="F25" s="81" t="s">
        <v>11</v>
      </c>
      <c r="G25" s="81"/>
      <c r="H25" s="26"/>
      <c r="J25" s="2"/>
      <c r="K25" s="2"/>
    </row>
    <row r="26" spans="1:11" ht="4.5" customHeight="1" x14ac:dyDescent="0.3">
      <c r="I26" s="1">
        <v>1</v>
      </c>
      <c r="J26" s="28">
        <v>0</v>
      </c>
      <c r="K26" s="28">
        <v>45800</v>
      </c>
    </row>
    <row r="27" spans="1:11" s="8" customFormat="1" ht="15" customHeight="1" x14ac:dyDescent="0.25">
      <c r="A27" s="66">
        <v>4.91</v>
      </c>
      <c r="B27" s="67" t="s">
        <v>18</v>
      </c>
      <c r="C27" s="68">
        <v>0</v>
      </c>
      <c r="D27" s="31">
        <f>SUM(C27)</f>
        <v>0</v>
      </c>
      <c r="E27" s="32"/>
      <c r="F27" s="68">
        <v>0</v>
      </c>
      <c r="G27" s="31">
        <f>SUM(F27)</f>
        <v>0</v>
      </c>
      <c r="I27" s="8">
        <v>2</v>
      </c>
      <c r="J27" s="28">
        <v>45801</v>
      </c>
      <c r="K27" s="33">
        <v>51600</v>
      </c>
    </row>
    <row r="28" spans="1:11" s="8" customFormat="1" ht="15" customHeight="1" x14ac:dyDescent="0.3">
      <c r="A28" s="69" t="s">
        <v>19</v>
      </c>
      <c r="B28" s="70" t="s">
        <v>53</v>
      </c>
      <c r="C28" s="68">
        <v>0</v>
      </c>
      <c r="D28" s="31">
        <f>SUM(C28)</f>
        <v>0</v>
      </c>
      <c r="E28" s="32"/>
      <c r="F28" s="68">
        <v>0</v>
      </c>
      <c r="G28" s="31">
        <f>SUM(F28)</f>
        <v>0</v>
      </c>
      <c r="I28" s="1">
        <v>3</v>
      </c>
      <c r="J28" s="28">
        <v>51601</v>
      </c>
      <c r="K28" s="33">
        <v>57400</v>
      </c>
    </row>
    <row r="29" spans="1:11" s="8" customFormat="1" ht="15" customHeight="1" x14ac:dyDescent="0.25">
      <c r="A29" s="69" t="s">
        <v>21</v>
      </c>
      <c r="B29" s="70" t="s">
        <v>22</v>
      </c>
      <c r="C29" s="68">
        <v>0</v>
      </c>
      <c r="D29" s="31">
        <f>SUM(C29)</f>
        <v>0</v>
      </c>
      <c r="E29" s="32"/>
      <c r="F29" s="68">
        <v>0</v>
      </c>
      <c r="G29" s="31">
        <f>SUM(F29)</f>
        <v>0</v>
      </c>
      <c r="I29" s="8">
        <v>4</v>
      </c>
      <c r="J29" s="28">
        <v>57401</v>
      </c>
      <c r="K29" s="33">
        <v>63200</v>
      </c>
    </row>
    <row r="30" spans="1:11" s="8" customFormat="1" ht="15" customHeight="1" x14ac:dyDescent="0.25">
      <c r="A30" s="69" t="s">
        <v>25</v>
      </c>
      <c r="B30" s="70" t="s">
        <v>26</v>
      </c>
      <c r="C30" s="68">
        <v>0</v>
      </c>
      <c r="D30" s="31">
        <f>IF(C30&gt;15000,C30-15000,0)</f>
        <v>0</v>
      </c>
      <c r="E30" s="32"/>
      <c r="F30" s="68">
        <v>0</v>
      </c>
      <c r="G30" s="31">
        <f>IF(F30&gt;15000,F30-15000,0)</f>
        <v>0</v>
      </c>
      <c r="I30" s="8">
        <v>6</v>
      </c>
      <c r="J30" s="28">
        <v>69001</v>
      </c>
      <c r="K30" s="33">
        <v>74800</v>
      </c>
    </row>
    <row r="31" spans="1:11" s="8" customFormat="1" ht="15" customHeight="1" x14ac:dyDescent="0.3">
      <c r="A31" s="66"/>
      <c r="B31" s="67"/>
      <c r="C31" s="36" t="s">
        <v>27</v>
      </c>
      <c r="D31" s="37">
        <f>SUM(D27:D30)</f>
        <v>0</v>
      </c>
      <c r="E31" s="38"/>
      <c r="F31" s="36" t="s">
        <v>27</v>
      </c>
      <c r="G31" s="37">
        <f>SUM(G27:G30)</f>
        <v>0</v>
      </c>
      <c r="H31" s="8" t="s">
        <v>28</v>
      </c>
      <c r="I31" s="1">
        <v>7</v>
      </c>
      <c r="J31" s="28">
        <v>74801</v>
      </c>
      <c r="K31" s="33">
        <v>80600</v>
      </c>
    </row>
    <row r="32" spans="1:11" s="8" customFormat="1" ht="15" customHeight="1" x14ac:dyDescent="0.25">
      <c r="A32" s="69" t="s">
        <v>29</v>
      </c>
      <c r="B32" s="67" t="s">
        <v>30</v>
      </c>
      <c r="C32" s="68">
        <v>0</v>
      </c>
      <c r="D32" s="31">
        <f>IF(C32&gt;30000,C32-30000,0)</f>
        <v>0</v>
      </c>
      <c r="E32" s="32"/>
      <c r="F32" s="68">
        <v>0</v>
      </c>
      <c r="G32" s="31">
        <f>IF(F32&gt;30000,F32-30000,0)</f>
        <v>0</v>
      </c>
      <c r="I32" s="8">
        <v>8</v>
      </c>
      <c r="J32" s="28">
        <v>80601</v>
      </c>
      <c r="K32" s="33">
        <v>86400</v>
      </c>
    </row>
    <row r="33" spans="1:11" s="8" customFormat="1" ht="15" customHeight="1" x14ac:dyDescent="0.3">
      <c r="A33" s="69" t="s">
        <v>31</v>
      </c>
      <c r="B33" s="67" t="s">
        <v>32</v>
      </c>
      <c r="C33" s="68">
        <v>0</v>
      </c>
      <c r="D33" s="31">
        <f>IF(C33&gt;15000,C33-15000,0)</f>
        <v>0</v>
      </c>
      <c r="E33" s="32"/>
      <c r="F33" s="68">
        <v>0</v>
      </c>
      <c r="G33" s="31">
        <f>IF(F33&gt;15000,F33-15000,0)</f>
        <v>0</v>
      </c>
      <c r="I33" s="1">
        <v>9</v>
      </c>
      <c r="J33" s="28">
        <v>86401</v>
      </c>
      <c r="K33" s="33">
        <v>92200</v>
      </c>
    </row>
    <row r="34" spans="1:11" s="8" customFormat="1" ht="15" customHeight="1" x14ac:dyDescent="0.25">
      <c r="A34" s="69" t="s">
        <v>33</v>
      </c>
      <c r="B34" s="67" t="s">
        <v>34</v>
      </c>
      <c r="C34" s="68">
        <v>0</v>
      </c>
      <c r="D34" s="31">
        <f>SUM(C34*5%)</f>
        <v>0</v>
      </c>
      <c r="E34" s="32"/>
      <c r="F34" s="68">
        <v>0</v>
      </c>
      <c r="G34" s="31">
        <f>SUM(F34*5%)</f>
        <v>0</v>
      </c>
      <c r="I34" s="8">
        <v>10</v>
      </c>
      <c r="J34" s="28">
        <v>92201</v>
      </c>
      <c r="K34" s="33">
        <v>98000</v>
      </c>
    </row>
    <row r="35" spans="1:11" s="8" customFormat="1" ht="15" customHeight="1" thickBot="1" x14ac:dyDescent="0.35">
      <c r="A35" s="39"/>
      <c r="B35" s="40" t="s">
        <v>54</v>
      </c>
      <c r="C35" s="41" t="s">
        <v>35</v>
      </c>
      <c r="D35" s="42">
        <f>SUM(D31:D34)</f>
        <v>0</v>
      </c>
      <c r="E35" s="7"/>
      <c r="F35" s="41" t="s">
        <v>35</v>
      </c>
      <c r="G35" s="42">
        <f>SUM(G31:G34)</f>
        <v>0</v>
      </c>
      <c r="I35" s="1">
        <v>11</v>
      </c>
      <c r="J35" s="28">
        <v>98001</v>
      </c>
      <c r="K35" s="33">
        <v>103800</v>
      </c>
    </row>
    <row r="36" spans="1:11" s="8" customFormat="1" ht="20.25" customHeight="1" thickTop="1" thickBot="1" x14ac:dyDescent="0.3">
      <c r="A36" s="39"/>
      <c r="B36" s="40"/>
      <c r="C36" s="43"/>
      <c r="D36" s="44"/>
      <c r="E36" s="45"/>
      <c r="F36" s="44"/>
      <c r="G36" s="44"/>
      <c r="I36" s="8">
        <v>12</v>
      </c>
      <c r="J36" s="28">
        <v>103801</v>
      </c>
      <c r="K36" s="33">
        <v>109600</v>
      </c>
    </row>
    <row r="37" spans="1:11" ht="31.5" customHeight="1" thickBot="1" x14ac:dyDescent="0.35">
      <c r="A37" s="103" t="s">
        <v>36</v>
      </c>
      <c r="B37" s="104"/>
      <c r="C37" s="105">
        <f>SUM(D35+G35)</f>
        <v>0</v>
      </c>
      <c r="D37" s="106"/>
      <c r="E37" s="107" t="s">
        <v>43</v>
      </c>
      <c r="F37" s="107"/>
      <c r="G37" s="108"/>
      <c r="H37" s="46"/>
      <c r="I37" s="1">
        <v>13</v>
      </c>
      <c r="J37" s="28">
        <v>109601</v>
      </c>
      <c r="K37" s="33">
        <v>115400</v>
      </c>
    </row>
    <row r="38" spans="1:11" ht="21" customHeight="1" x14ac:dyDescent="0.3">
      <c r="I38" s="8">
        <v>14</v>
      </c>
      <c r="J38" s="28">
        <v>115401</v>
      </c>
      <c r="K38" s="33">
        <v>121200</v>
      </c>
    </row>
    <row r="39" spans="1:11" ht="28.5" customHeight="1" x14ac:dyDescent="0.3">
      <c r="A39" s="47" t="s">
        <v>37</v>
      </c>
      <c r="B39" s="48"/>
      <c r="C39" s="77"/>
      <c r="D39" s="77"/>
      <c r="E39" s="1" t="s">
        <v>38</v>
      </c>
      <c r="F39" s="73"/>
      <c r="G39" s="73"/>
      <c r="I39" s="1">
        <v>15</v>
      </c>
      <c r="J39" s="28">
        <v>121201</v>
      </c>
      <c r="K39" s="33">
        <v>127000</v>
      </c>
    </row>
    <row r="40" spans="1:11" ht="3" customHeight="1" x14ac:dyDescent="0.3">
      <c r="A40" s="1"/>
      <c r="B40" s="49"/>
      <c r="C40" s="1"/>
      <c r="D40" s="1"/>
      <c r="E40" s="1"/>
      <c r="F40" s="1"/>
      <c r="G40" s="1"/>
      <c r="H40" s="24"/>
      <c r="I40" s="8">
        <v>16</v>
      </c>
      <c r="J40" s="28">
        <v>127001</v>
      </c>
      <c r="K40" s="33">
        <v>132800</v>
      </c>
    </row>
    <row r="41" spans="1:11" ht="24.75" customHeight="1" x14ac:dyDescent="0.3">
      <c r="A41" s="50" t="s">
        <v>39</v>
      </c>
      <c r="B41" s="1"/>
      <c r="C41" s="76" t="s">
        <v>9</v>
      </c>
      <c r="D41" s="76"/>
      <c r="F41" s="76" t="s">
        <v>10</v>
      </c>
      <c r="G41" s="76"/>
      <c r="H41" s="24"/>
      <c r="I41" s="1">
        <v>17</v>
      </c>
      <c r="J41" s="28">
        <v>132801</v>
      </c>
      <c r="K41" s="33">
        <v>138600</v>
      </c>
    </row>
    <row r="42" spans="1:11" ht="12.75" customHeight="1" x14ac:dyDescent="0.3">
      <c r="A42" s="1"/>
      <c r="B42" s="1"/>
      <c r="C42" s="71" t="s">
        <v>11</v>
      </c>
      <c r="D42" s="71"/>
      <c r="E42" s="22"/>
      <c r="F42" s="72" t="s">
        <v>11</v>
      </c>
      <c r="G42" s="72"/>
      <c r="I42" s="8">
        <v>18</v>
      </c>
      <c r="J42" s="28">
        <v>138601</v>
      </c>
      <c r="K42" s="33">
        <v>144400</v>
      </c>
    </row>
    <row r="43" spans="1:11" s="8" customFormat="1" ht="30" customHeight="1" x14ac:dyDescent="0.3">
      <c r="B43" s="1"/>
      <c r="C43" s="73"/>
      <c r="D43" s="73"/>
      <c r="E43" s="5"/>
      <c r="F43" s="73"/>
      <c r="G43" s="73"/>
      <c r="I43" s="1">
        <v>19</v>
      </c>
      <c r="J43" s="28">
        <v>144401</v>
      </c>
      <c r="K43" s="33">
        <v>1000000</v>
      </c>
    </row>
    <row r="44" spans="1:11" s="8" customFormat="1" ht="50.25" customHeight="1" x14ac:dyDescent="0.3">
      <c r="A44" s="75" t="s">
        <v>40</v>
      </c>
      <c r="B44" s="75"/>
      <c r="C44" s="75"/>
      <c r="D44" s="75"/>
      <c r="E44" s="75"/>
      <c r="F44" s="75"/>
      <c r="G44" s="75"/>
      <c r="J44" s="51"/>
      <c r="K44" s="52"/>
    </row>
    <row r="45" spans="1:11" s="8" customFormat="1" ht="18.75" customHeight="1" x14ac:dyDescent="0.3">
      <c r="A45" s="5"/>
      <c r="B45" s="5"/>
      <c r="C45" s="76"/>
      <c r="D45" s="76"/>
      <c r="E45" s="5"/>
      <c r="F45" s="76"/>
      <c r="G45" s="76"/>
      <c r="J45" s="51"/>
      <c r="K45" s="52"/>
    </row>
    <row r="46" spans="1:11" s="8" customFormat="1" ht="18.75" customHeight="1" x14ac:dyDescent="0.3">
      <c r="A46" s="5"/>
      <c r="B46" s="5"/>
      <c r="C46" s="71"/>
      <c r="D46" s="71"/>
      <c r="E46" s="22"/>
      <c r="F46" s="72"/>
      <c r="G46" s="72"/>
      <c r="J46" s="51"/>
      <c r="K46" s="52"/>
    </row>
    <row r="47" spans="1:11" s="8" customFormat="1" ht="18.75" customHeight="1" x14ac:dyDescent="0.3">
      <c r="A47" s="53"/>
      <c r="B47" s="5"/>
      <c r="C47" s="76"/>
      <c r="D47" s="76"/>
      <c r="E47" s="5"/>
      <c r="F47" s="76"/>
      <c r="G47" s="76"/>
      <c r="J47" s="51"/>
      <c r="K47" s="52"/>
    </row>
    <row r="48" spans="1:11" s="8" customFormat="1" ht="18.75" customHeight="1" x14ac:dyDescent="0.3">
      <c r="A48" s="54"/>
      <c r="B48" s="45"/>
      <c r="C48" s="31"/>
      <c r="D48" s="31"/>
      <c r="E48" s="45"/>
      <c r="F48" s="31"/>
      <c r="G48" s="31"/>
      <c r="J48" s="51"/>
      <c r="K48" s="52"/>
    </row>
    <row r="49" spans="1:11" s="8" customFormat="1" ht="18.75" customHeight="1" x14ac:dyDescent="0.3">
      <c r="A49" s="54"/>
      <c r="B49" s="45"/>
      <c r="C49" s="31"/>
      <c r="D49" s="31"/>
      <c r="E49" s="45"/>
      <c r="F49" s="31"/>
      <c r="G49" s="31"/>
      <c r="J49" s="51"/>
      <c r="K49" s="52"/>
    </row>
    <row r="50" spans="1:11" s="8" customFormat="1" ht="18.75" customHeight="1" x14ac:dyDescent="0.3">
      <c r="A50" s="55"/>
      <c r="B50" s="45"/>
      <c r="C50" s="31"/>
      <c r="D50" s="31"/>
      <c r="E50" s="45"/>
      <c r="F50" s="31"/>
      <c r="G50" s="31"/>
      <c r="J50" s="2"/>
      <c r="K50" s="2"/>
    </row>
    <row r="51" spans="1:11" s="8" customFormat="1" ht="18.75" customHeight="1" x14ac:dyDescent="0.3">
      <c r="A51" s="56"/>
      <c r="B51" s="57"/>
      <c r="C51" s="58"/>
      <c r="D51" s="59"/>
      <c r="E51" s="45"/>
      <c r="F51" s="58"/>
      <c r="G51" s="59"/>
      <c r="J51" s="2"/>
      <c r="K51" s="2"/>
    </row>
    <row r="52" spans="1:11" s="8" customFormat="1" ht="18.75" customHeight="1" x14ac:dyDescent="0.3">
      <c r="A52" s="56"/>
      <c r="B52" s="57"/>
      <c r="C52" s="44"/>
      <c r="D52" s="44"/>
      <c r="E52" s="45"/>
      <c r="F52" s="44"/>
      <c r="G52" s="44"/>
      <c r="J52" s="2"/>
      <c r="K52" s="2"/>
    </row>
    <row r="53" spans="1:11" ht="18.75" customHeight="1" x14ac:dyDescent="0.3">
      <c r="A53" s="46"/>
      <c r="B53" s="60"/>
      <c r="C53" s="74"/>
      <c r="D53" s="74"/>
      <c r="E53" s="61"/>
      <c r="F53" s="59"/>
      <c r="G53" s="59"/>
    </row>
    <row r="54" spans="1:11" x14ac:dyDescent="0.3">
      <c r="A54" s="46"/>
      <c r="B54" s="46"/>
      <c r="C54" s="46"/>
      <c r="D54" s="46"/>
      <c r="E54" s="46"/>
      <c r="F54" s="46"/>
      <c r="G54" s="46"/>
    </row>
    <row r="55" spans="1:11" x14ac:dyDescent="0.3">
      <c r="A55" s="46"/>
      <c r="B55" s="46"/>
      <c r="C55" s="46"/>
      <c r="D55" s="46"/>
      <c r="E55" s="46"/>
      <c r="F55" s="46"/>
      <c r="G55" s="46"/>
    </row>
    <row r="56" spans="1:11" x14ac:dyDescent="0.3">
      <c r="A56" s="46"/>
      <c r="B56" s="46"/>
      <c r="C56" s="46"/>
      <c r="D56" s="46"/>
      <c r="E56" s="46"/>
      <c r="F56" s="46"/>
      <c r="G56" s="46"/>
    </row>
    <row r="57" spans="1:11" x14ac:dyDescent="0.3">
      <c r="A57" s="46"/>
      <c r="B57" s="46"/>
      <c r="C57" s="46"/>
      <c r="D57" s="46"/>
      <c r="E57" s="46"/>
      <c r="F57" s="46"/>
      <c r="G57" s="46"/>
    </row>
    <row r="58" spans="1:11" x14ac:dyDescent="0.3">
      <c r="A58" s="46"/>
      <c r="B58" s="46"/>
      <c r="C58" s="46"/>
      <c r="D58" s="46"/>
      <c r="E58" s="46"/>
      <c r="F58" s="46"/>
      <c r="G58" s="46"/>
    </row>
  </sheetData>
  <sheetProtection formatCells="0" formatColumns="0" formatRows="0" insertColumns="0" insertRows="0" insertHyperlinks="0" deleteColumns="0" deleteRows="0" selectLockedCells="1" sort="0" autoFilter="0" pivotTables="0"/>
  <protectedRanges>
    <protectedRange sqref="C48:C50 F48:F50" name="Tarifs"/>
    <protectedRange sqref="C32:C34 F32:F34" name="Tarifs_1"/>
    <protectedRange sqref="C27:C30 F27:F30" name="Tarifs_2"/>
  </protectedRanges>
  <mergeCells count="39">
    <mergeCell ref="C13:G13"/>
    <mergeCell ref="A1:G1"/>
    <mergeCell ref="A2:G2"/>
    <mergeCell ref="A7:G7"/>
    <mergeCell ref="A8:G8"/>
    <mergeCell ref="D11:F11"/>
    <mergeCell ref="C15:D15"/>
    <mergeCell ref="F15:G15"/>
    <mergeCell ref="C16:D16"/>
    <mergeCell ref="F16:G16"/>
    <mergeCell ref="C17:D17"/>
    <mergeCell ref="F17:G17"/>
    <mergeCell ref="A19:G19"/>
    <mergeCell ref="C21:G21"/>
    <mergeCell ref="C22:G22"/>
    <mergeCell ref="A24:B25"/>
    <mergeCell ref="C24:D24"/>
    <mergeCell ref="F24:G24"/>
    <mergeCell ref="C25:D25"/>
    <mergeCell ref="F25:G25"/>
    <mergeCell ref="C45:D45"/>
    <mergeCell ref="F45:G45"/>
    <mergeCell ref="A37:B37"/>
    <mergeCell ref="C37:D37"/>
    <mergeCell ref="E37:G37"/>
    <mergeCell ref="C39:D39"/>
    <mergeCell ref="F39:G39"/>
    <mergeCell ref="C41:D41"/>
    <mergeCell ref="F41:G41"/>
    <mergeCell ref="C42:D42"/>
    <mergeCell ref="F42:G42"/>
    <mergeCell ref="C43:D43"/>
    <mergeCell ref="F43:G43"/>
    <mergeCell ref="A44:G44"/>
    <mergeCell ref="C46:D46"/>
    <mergeCell ref="F46:G46"/>
    <mergeCell ref="C47:D47"/>
    <mergeCell ref="F47:G47"/>
    <mergeCell ref="C53:D53"/>
  </mergeCells>
  <pageMargins left="0.61" right="0.6" top="0.35" bottom="0.37"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salariés</vt:lpstr>
      <vt:lpstr>Source</vt:lpstr>
      <vt:lpstr>indépendants</vt:lpstr>
      <vt:lpstr>indépendants!Zone_d_impression</vt:lpstr>
      <vt:lpstr>salariés!Zone_d_impression</vt:lpstr>
      <vt:lpstr>Source!Zone_d_impression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Gabriel</dc:creator>
  <cp:lastModifiedBy>Karine Pellaton</cp:lastModifiedBy>
  <cp:lastPrinted>2015-05-08T08:14:52Z</cp:lastPrinted>
  <dcterms:created xsi:type="dcterms:W3CDTF">2015-05-08T07:47:44Z</dcterms:created>
  <dcterms:modified xsi:type="dcterms:W3CDTF">2021-10-26T14:43:01Z</dcterms:modified>
</cp:coreProperties>
</file>